
<file path=[Content_Types].xml><?xml version="1.0" encoding="utf-8"?>
<Types xmlns="http://schemas.openxmlformats.org/package/2006/content-type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chartsheets/sheet1.xml" ContentType="application/vnd.openxmlformats-officedocument.spreadsheetml.chartsheet+xml"/>
  <Override PartName="/xl/worksheets/sheet3.xml" ContentType="application/vnd.openxmlformats-officedocument.spreadsheetml.worksheet+xml"/>
  <Override PartName="/xl/chartsheets/sheet2.xml" ContentType="application/vnd.openxmlformats-officedocument.spreadsheetml.chartsheet+xml"/>
  <Override PartName="/xl/worksheets/sheet4.xml" ContentType="application/vnd.openxmlformats-officedocument.spreadsheetml.worksheet+xml"/>
  <Override PartName="/xl/chartsheets/sheet3.xml" ContentType="application/vnd.openxmlformats-officedocument.spreadsheetml.chart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drawings/drawing4.xml" ContentType="application/vnd.openxmlformats-officedocument.drawingml.chartshapes+xml"/>
  <Override PartName="/xl/drawings/drawing5.xml" ContentType="application/vnd.openxmlformats-officedocument.drawing+xml"/>
  <Override PartName="/xl/charts/chart2.xml" ContentType="application/vnd.openxmlformats-officedocument.drawingml.chart+xml"/>
  <Override PartName="/xl/drawings/drawing6.xml" ContentType="application/vnd.openxmlformats-officedocument.drawingml.chartshapes+xml"/>
  <Override PartName="/xl/drawings/drawing7.xml" ContentType="application/vnd.openxmlformats-officedocument.drawing+xml"/>
  <Override PartName="/xl/charts/chart3.xml" ContentType="application/vnd.openxmlformats-officedocument.drawingml.chart+xml"/>
  <Override PartName="/xl/drawings/drawing8.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12"/>
  <workbookPr/>
  <mc:AlternateContent xmlns:mc="http://schemas.openxmlformats.org/markup-compatibility/2006">
    <mc:Choice Requires="x15">
      <x15ac:absPath xmlns:x15ac="http://schemas.microsoft.com/office/spreadsheetml/2010/11/ac" url="/Users/hanssassenburg/Library/CloudStorage/Dropbox/X_Private/20_Astronomy/Morsels/"/>
    </mc:Choice>
  </mc:AlternateContent>
  <xr:revisionPtr revIDLastSave="0" documentId="13_ncr:1_{25F16B8C-F719-A24F-8F29-45889A865057}" xr6:coauthVersionLast="47" xr6:coauthVersionMax="47" xr10:uidLastSave="{00000000-0000-0000-0000-000000000000}"/>
  <bookViews>
    <workbookView xWindow="9360" yWindow="4400" windowWidth="32180" windowHeight="20420" xr2:uid="{00000000-000D-0000-FFFF-FFFF00000000}"/>
  </bookViews>
  <sheets>
    <sheet name="Introduction" sheetId="9" r:id="rId1"/>
    <sheet name="Article" sheetId="8" r:id="rId2"/>
    <sheet name="Fig. 1" sheetId="4" r:id="rId3"/>
    <sheet name="Fig. 1 (data)" sheetId="1" r:id="rId4"/>
    <sheet name="Fig. 2" sheetId="5" r:id="rId5"/>
    <sheet name="Fig. 2 (data)" sheetId="2" r:id="rId6"/>
    <sheet name="Fig. 3" sheetId="6" r:id="rId7"/>
    <sheet name="Fig. 3 (data)" sheetId="7"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 i="7" l="1"/>
  <c r="F4" i="7"/>
  <c r="H4" i="7"/>
  <c r="H14" i="7" s="1"/>
  <c r="J4" i="7"/>
  <c r="J15" i="7" s="1"/>
  <c r="L4" i="7"/>
  <c r="L8" i="7" s="1"/>
  <c r="N4" i="7"/>
  <c r="N9" i="7" s="1"/>
  <c r="P4" i="7"/>
  <c r="P10" i="7" s="1"/>
  <c r="C8" i="7"/>
  <c r="D8" i="7"/>
  <c r="E8" i="7"/>
  <c r="F8" i="7"/>
  <c r="G8" i="7"/>
  <c r="H8" i="7"/>
  <c r="I8" i="7"/>
  <c r="C59" i="7" s="1"/>
  <c r="E59" i="7" s="1"/>
  <c r="J8" i="7"/>
  <c r="D59" i="7" s="1"/>
  <c r="F59" i="7" s="1"/>
  <c r="K8" i="7"/>
  <c r="C9" i="7"/>
  <c r="D9" i="7"/>
  <c r="E9" i="7"/>
  <c r="F9" i="7"/>
  <c r="G9" i="7"/>
  <c r="H9" i="7"/>
  <c r="I9" i="7"/>
  <c r="J9" i="7"/>
  <c r="K9" i="7"/>
  <c r="L9" i="7"/>
  <c r="M9" i="7"/>
  <c r="C10" i="7"/>
  <c r="D10" i="7"/>
  <c r="E10" i="7"/>
  <c r="F10" i="7"/>
  <c r="G10" i="7"/>
  <c r="H10" i="7"/>
  <c r="I10" i="7"/>
  <c r="J10" i="7"/>
  <c r="K10" i="7"/>
  <c r="L10" i="7"/>
  <c r="M10" i="7"/>
  <c r="O10" i="7"/>
  <c r="C11" i="7"/>
  <c r="D11" i="7"/>
  <c r="E11" i="7"/>
  <c r="F11" i="7"/>
  <c r="G11" i="7"/>
  <c r="H11" i="7"/>
  <c r="I11" i="7"/>
  <c r="J11" i="7"/>
  <c r="L11" i="7"/>
  <c r="C12" i="7"/>
  <c r="D12" i="7"/>
  <c r="E12" i="7"/>
  <c r="F12" i="7"/>
  <c r="G12" i="7"/>
  <c r="H12" i="7"/>
  <c r="I12" i="7"/>
  <c r="J12" i="7"/>
  <c r="K12" i="7"/>
  <c r="L12" i="7"/>
  <c r="C13" i="7"/>
  <c r="D13" i="7"/>
  <c r="E13" i="7"/>
  <c r="F13" i="7"/>
  <c r="H13" i="7"/>
  <c r="I13" i="7"/>
  <c r="J13" i="7"/>
  <c r="K13" i="7"/>
  <c r="L13" i="7"/>
  <c r="M13" i="7"/>
  <c r="N13" i="7"/>
  <c r="O13" i="7"/>
  <c r="C14" i="7"/>
  <c r="D14" i="7"/>
  <c r="E14" i="7"/>
  <c r="F14" i="7"/>
  <c r="G14" i="7"/>
  <c r="J14" i="7"/>
  <c r="L14" i="7"/>
  <c r="M14" i="7"/>
  <c r="N14" i="7"/>
  <c r="C15" i="7"/>
  <c r="D15" i="7"/>
  <c r="E15" i="7"/>
  <c r="F15" i="7"/>
  <c r="G15" i="7"/>
  <c r="H15" i="7"/>
  <c r="I15" i="7"/>
  <c r="L15" i="7"/>
  <c r="O15" i="7"/>
  <c r="P15" i="7"/>
  <c r="C16" i="7"/>
  <c r="D16" i="7"/>
  <c r="E16" i="7"/>
  <c r="F16" i="7"/>
  <c r="G16" i="7"/>
  <c r="H16" i="7"/>
  <c r="I16" i="7"/>
  <c r="C67" i="7" s="1"/>
  <c r="E67" i="7" s="1"/>
  <c r="J16" i="7"/>
  <c r="D67" i="7" s="1"/>
  <c r="F67" i="7" s="1"/>
  <c r="K16" i="7"/>
  <c r="C17" i="7"/>
  <c r="D17" i="7"/>
  <c r="E17" i="7"/>
  <c r="F17" i="7"/>
  <c r="G17" i="7"/>
  <c r="H17" i="7"/>
  <c r="I17" i="7"/>
  <c r="J17" i="7"/>
  <c r="K17" i="7"/>
  <c r="L17" i="7"/>
  <c r="M17" i="7"/>
  <c r="C18" i="7"/>
  <c r="D18" i="7"/>
  <c r="E18" i="7"/>
  <c r="F18" i="7"/>
  <c r="G18" i="7"/>
  <c r="H18" i="7"/>
  <c r="I18" i="7"/>
  <c r="J18" i="7"/>
  <c r="D69" i="7" s="1"/>
  <c r="F69" i="7" s="1"/>
  <c r="K18" i="7"/>
  <c r="L18" i="7"/>
  <c r="M18" i="7"/>
  <c r="N18" i="7"/>
  <c r="O18" i="7"/>
  <c r="C19" i="7"/>
  <c r="D19" i="7"/>
  <c r="E19" i="7"/>
  <c r="F19" i="7"/>
  <c r="G19" i="7"/>
  <c r="H19" i="7"/>
  <c r="I19" i="7"/>
  <c r="J19" i="7"/>
  <c r="K19" i="7"/>
  <c r="L19" i="7"/>
  <c r="O19" i="7"/>
  <c r="P19" i="7"/>
  <c r="C20" i="7"/>
  <c r="D20" i="7"/>
  <c r="E20" i="7"/>
  <c r="F20" i="7"/>
  <c r="G20" i="7"/>
  <c r="H20" i="7"/>
  <c r="I20" i="7"/>
  <c r="C71" i="7" s="1"/>
  <c r="E71" i="7" s="1"/>
  <c r="J20" i="7"/>
  <c r="K20" i="7"/>
  <c r="L20" i="7"/>
  <c r="C21" i="7"/>
  <c r="D21" i="7"/>
  <c r="E21" i="7"/>
  <c r="F21" i="7"/>
  <c r="H21" i="7"/>
  <c r="I21" i="7"/>
  <c r="J21" i="7"/>
  <c r="K21" i="7"/>
  <c r="L21" i="7"/>
  <c r="M21" i="7"/>
  <c r="N21" i="7"/>
  <c r="C22" i="7"/>
  <c r="D22" i="7"/>
  <c r="E22" i="7"/>
  <c r="F22" i="7"/>
  <c r="G22" i="7"/>
  <c r="H22" i="7"/>
  <c r="J22" i="7"/>
  <c r="K22" i="7"/>
  <c r="L22" i="7"/>
  <c r="M22" i="7"/>
  <c r="N22" i="7"/>
  <c r="O22" i="7"/>
  <c r="P22" i="7"/>
  <c r="D74" i="7" s="1"/>
  <c r="C23" i="7"/>
  <c r="D23" i="7"/>
  <c r="E23" i="7"/>
  <c r="F23" i="7"/>
  <c r="G23" i="7"/>
  <c r="H23" i="7"/>
  <c r="I23" i="7"/>
  <c r="J23" i="7"/>
  <c r="L23" i="7"/>
  <c r="N23" i="7"/>
  <c r="O23" i="7"/>
  <c r="P23" i="7"/>
  <c r="C24" i="7"/>
  <c r="D24" i="7"/>
  <c r="E24" i="7"/>
  <c r="F24" i="7"/>
  <c r="G24" i="7"/>
  <c r="H24" i="7"/>
  <c r="I24" i="7"/>
  <c r="C75" i="7" s="1"/>
  <c r="E75" i="7" s="1"/>
  <c r="J24" i="7"/>
  <c r="D75" i="7" s="1"/>
  <c r="F75" i="7" s="1"/>
  <c r="K24" i="7"/>
  <c r="L24" i="7"/>
  <c r="N24" i="7"/>
  <c r="C25" i="7"/>
  <c r="D25" i="7"/>
  <c r="E25" i="7"/>
  <c r="F25" i="7"/>
  <c r="G25" i="7"/>
  <c r="H25" i="7"/>
  <c r="I25" i="7"/>
  <c r="J25" i="7"/>
  <c r="K25" i="7"/>
  <c r="L25" i="7"/>
  <c r="P25" i="7"/>
  <c r="C26" i="7"/>
  <c r="D26" i="7"/>
  <c r="E26" i="7"/>
  <c r="F26" i="7"/>
  <c r="G26" i="7"/>
  <c r="H26" i="7"/>
  <c r="I26" i="7"/>
  <c r="J26" i="7"/>
  <c r="K26" i="7"/>
  <c r="L26" i="7"/>
  <c r="M26" i="7"/>
  <c r="N26" i="7"/>
  <c r="O26" i="7"/>
  <c r="C78" i="7" s="1"/>
  <c r="C27" i="7"/>
  <c r="D27" i="7"/>
  <c r="E27" i="7"/>
  <c r="F27" i="7"/>
  <c r="G27" i="7"/>
  <c r="H27" i="7"/>
  <c r="I27" i="7"/>
  <c r="J27" i="7"/>
  <c r="K27" i="7"/>
  <c r="L27" i="7"/>
  <c r="M27" i="7"/>
  <c r="N27" i="7"/>
  <c r="O27" i="7"/>
  <c r="P27" i="7"/>
  <c r="C28" i="7"/>
  <c r="D28" i="7"/>
  <c r="E28" i="7"/>
  <c r="F28" i="7"/>
  <c r="G28" i="7"/>
  <c r="H28" i="7"/>
  <c r="I28" i="7"/>
  <c r="C79" i="7" s="1"/>
  <c r="E79" i="7" s="1"/>
  <c r="J28" i="7"/>
  <c r="K28" i="7"/>
  <c r="L28" i="7"/>
  <c r="M28" i="7"/>
  <c r="N28" i="7"/>
  <c r="O28" i="7"/>
  <c r="P28" i="7"/>
  <c r="C29" i="7"/>
  <c r="D29" i="7"/>
  <c r="E29" i="7"/>
  <c r="F29" i="7"/>
  <c r="G29" i="7"/>
  <c r="H29" i="7"/>
  <c r="I29" i="7"/>
  <c r="J29" i="7"/>
  <c r="K29" i="7"/>
  <c r="L29" i="7"/>
  <c r="M29" i="7"/>
  <c r="N29" i="7"/>
  <c r="O29" i="7"/>
  <c r="P29" i="7"/>
  <c r="C30" i="7"/>
  <c r="D30" i="7"/>
  <c r="E30" i="7"/>
  <c r="F30" i="7"/>
  <c r="G30" i="7"/>
  <c r="H30" i="7"/>
  <c r="I30" i="7"/>
  <c r="J30" i="7"/>
  <c r="K30" i="7"/>
  <c r="L30" i="7"/>
  <c r="N30" i="7"/>
  <c r="O30" i="7"/>
  <c r="P30" i="7"/>
  <c r="C31" i="7"/>
  <c r="D31" i="7"/>
  <c r="E31" i="7"/>
  <c r="F31" i="7"/>
  <c r="G31" i="7"/>
  <c r="H31" i="7"/>
  <c r="I31" i="7"/>
  <c r="J31" i="7"/>
  <c r="L31" i="7"/>
  <c r="O31" i="7"/>
  <c r="P31" i="7"/>
  <c r="C32" i="7"/>
  <c r="D32" i="7"/>
  <c r="E32" i="7"/>
  <c r="F32" i="7"/>
  <c r="G32" i="7"/>
  <c r="H32" i="7"/>
  <c r="I32" i="7"/>
  <c r="J32" i="7"/>
  <c r="K32" i="7"/>
  <c r="L32" i="7"/>
  <c r="N32" i="7"/>
  <c r="P32" i="7"/>
  <c r="D84" i="7" s="1"/>
  <c r="C33" i="7"/>
  <c r="D33" i="7"/>
  <c r="E33" i="7"/>
  <c r="F33" i="7"/>
  <c r="G33" i="7"/>
  <c r="H33" i="7"/>
  <c r="I33" i="7"/>
  <c r="J33" i="7"/>
  <c r="K33" i="7"/>
  <c r="L33" i="7"/>
  <c r="M33" i="7"/>
  <c r="N33" i="7"/>
  <c r="P33" i="7"/>
  <c r="C34" i="7"/>
  <c r="D34" i="7"/>
  <c r="E34" i="7"/>
  <c r="F34" i="7"/>
  <c r="G34" i="7"/>
  <c r="H34" i="7"/>
  <c r="I34" i="7"/>
  <c r="J34" i="7"/>
  <c r="D85" i="7" s="1"/>
  <c r="F85" i="7" s="1"/>
  <c r="K34" i="7"/>
  <c r="L34" i="7"/>
  <c r="M34" i="7"/>
  <c r="N34" i="7"/>
  <c r="O34" i="7"/>
  <c r="P34" i="7"/>
  <c r="C35" i="7"/>
  <c r="D35" i="7"/>
  <c r="E35" i="7"/>
  <c r="F35" i="7"/>
  <c r="G35" i="7"/>
  <c r="H35" i="7"/>
  <c r="I35" i="7"/>
  <c r="J35" i="7"/>
  <c r="K35" i="7"/>
  <c r="L35" i="7"/>
  <c r="M35" i="7"/>
  <c r="N35" i="7"/>
  <c r="O35" i="7"/>
  <c r="P35" i="7"/>
  <c r="C36" i="7"/>
  <c r="D36" i="7"/>
  <c r="E36" i="7"/>
  <c r="F36" i="7"/>
  <c r="G36" i="7"/>
  <c r="H36" i="7"/>
  <c r="I36" i="7"/>
  <c r="C87" i="7" s="1"/>
  <c r="E87" i="7" s="1"/>
  <c r="J36" i="7"/>
  <c r="K36" i="7"/>
  <c r="L36" i="7"/>
  <c r="M36" i="7"/>
  <c r="N36" i="7"/>
  <c r="O36" i="7"/>
  <c r="C88" i="7" s="1"/>
  <c r="P36" i="7"/>
  <c r="D88" i="7" s="1"/>
  <c r="C37" i="7"/>
  <c r="D37" i="7"/>
  <c r="E37" i="7"/>
  <c r="F37" i="7"/>
  <c r="G37" i="7"/>
  <c r="H37" i="7"/>
  <c r="I37" i="7"/>
  <c r="J37" i="7"/>
  <c r="K37" i="7"/>
  <c r="L37" i="7"/>
  <c r="M37" i="7"/>
  <c r="N37" i="7"/>
  <c r="O37" i="7"/>
  <c r="P37" i="7"/>
  <c r="C38" i="7"/>
  <c r="D38" i="7"/>
  <c r="E38" i="7"/>
  <c r="F38" i="7"/>
  <c r="G38" i="7"/>
  <c r="H38" i="7"/>
  <c r="I38" i="7"/>
  <c r="J38" i="7"/>
  <c r="D89" i="7" s="1"/>
  <c r="F89" i="7" s="1"/>
  <c r="K38" i="7"/>
  <c r="L38" i="7"/>
  <c r="M38" i="7"/>
  <c r="N38" i="7"/>
  <c r="O38" i="7"/>
  <c r="P38" i="7"/>
  <c r="D90" i="7" s="1"/>
  <c r="C39" i="7"/>
  <c r="D39" i="7"/>
  <c r="E39" i="7"/>
  <c r="F39" i="7"/>
  <c r="G39" i="7"/>
  <c r="H39" i="7"/>
  <c r="I39" i="7"/>
  <c r="J39" i="7"/>
  <c r="L39" i="7"/>
  <c r="M39" i="7"/>
  <c r="N39" i="7"/>
  <c r="O39" i="7"/>
  <c r="P39" i="7"/>
  <c r="C40" i="7"/>
  <c r="D40" i="7"/>
  <c r="E40" i="7"/>
  <c r="F40" i="7"/>
  <c r="G40" i="7"/>
  <c r="H40" i="7"/>
  <c r="I40" i="7"/>
  <c r="C91" i="7" s="1"/>
  <c r="E91" i="7" s="1"/>
  <c r="J40" i="7"/>
  <c r="K40" i="7"/>
  <c r="L40" i="7"/>
  <c r="N40" i="7"/>
  <c r="O40" i="7"/>
  <c r="P40" i="7"/>
  <c r="D92" i="7" s="1"/>
  <c r="C41" i="7"/>
  <c r="D41" i="7"/>
  <c r="E41" i="7"/>
  <c r="F41" i="7"/>
  <c r="G41" i="7"/>
  <c r="H41" i="7"/>
  <c r="I41" i="7"/>
  <c r="J41" i="7"/>
  <c r="K41" i="7"/>
  <c r="L41" i="7"/>
  <c r="M41" i="7"/>
  <c r="N41" i="7"/>
  <c r="P41" i="7"/>
  <c r="C42" i="7"/>
  <c r="D42" i="7"/>
  <c r="E42" i="7"/>
  <c r="F42" i="7"/>
  <c r="G42" i="7"/>
  <c r="H42" i="7"/>
  <c r="I42" i="7"/>
  <c r="J42" i="7"/>
  <c r="K42" i="7"/>
  <c r="L42" i="7"/>
  <c r="M42" i="7"/>
  <c r="N42" i="7"/>
  <c r="O42" i="7"/>
  <c r="C94" i="7" s="1"/>
  <c r="P42" i="7"/>
  <c r="C43" i="7"/>
  <c r="D43" i="7"/>
  <c r="E43" i="7"/>
  <c r="F43" i="7"/>
  <c r="G43" i="7"/>
  <c r="H43" i="7"/>
  <c r="I43" i="7"/>
  <c r="J43" i="7"/>
  <c r="K43" i="7"/>
  <c r="L43" i="7"/>
  <c r="M43" i="7"/>
  <c r="N43" i="7"/>
  <c r="O43" i="7"/>
  <c r="P43" i="7"/>
  <c r="C44" i="7"/>
  <c r="D44" i="7"/>
  <c r="E44" i="7"/>
  <c r="F44" i="7"/>
  <c r="G44" i="7"/>
  <c r="H44" i="7"/>
  <c r="I44" i="7"/>
  <c r="J44" i="7"/>
  <c r="K44" i="7"/>
  <c r="L44" i="7"/>
  <c r="M44" i="7"/>
  <c r="N44" i="7"/>
  <c r="O44" i="7"/>
  <c r="P44" i="7"/>
  <c r="D96" i="7" s="1"/>
  <c r="C45" i="7"/>
  <c r="D45" i="7"/>
  <c r="E45" i="7"/>
  <c r="F45" i="7"/>
  <c r="G45" i="7"/>
  <c r="H45" i="7"/>
  <c r="I45" i="7"/>
  <c r="J45" i="7"/>
  <c r="K45" i="7"/>
  <c r="L45" i="7"/>
  <c r="M45" i="7"/>
  <c r="N45" i="7"/>
  <c r="O45" i="7"/>
  <c r="P45" i="7"/>
  <c r="C46" i="7"/>
  <c r="D46" i="7"/>
  <c r="E46" i="7"/>
  <c r="F46" i="7"/>
  <c r="G46" i="7"/>
  <c r="H46" i="7"/>
  <c r="I46" i="7"/>
  <c r="J46" i="7"/>
  <c r="K46" i="7"/>
  <c r="L46" i="7"/>
  <c r="M46" i="7"/>
  <c r="N46" i="7"/>
  <c r="O46" i="7"/>
  <c r="C98" i="7" s="1"/>
  <c r="P46" i="7"/>
  <c r="D98" i="7" s="1"/>
  <c r="C47" i="7"/>
  <c r="D47" i="7"/>
  <c r="E47" i="7"/>
  <c r="F47" i="7"/>
  <c r="G47" i="7"/>
  <c r="H47" i="7"/>
  <c r="I47" i="7"/>
  <c r="J47" i="7"/>
  <c r="K47" i="7"/>
  <c r="L47" i="7"/>
  <c r="M47" i="7"/>
  <c r="N47" i="7"/>
  <c r="O47" i="7"/>
  <c r="P47" i="7"/>
  <c r="C48" i="7"/>
  <c r="D48" i="7"/>
  <c r="E48" i="7"/>
  <c r="F48" i="7"/>
  <c r="G48" i="7"/>
  <c r="H48" i="7"/>
  <c r="I48" i="7"/>
  <c r="C99" i="7" s="1"/>
  <c r="E99" i="7" s="1"/>
  <c r="J48" i="7"/>
  <c r="D99" i="7" s="1"/>
  <c r="F99" i="7" s="1"/>
  <c r="K48" i="7"/>
  <c r="L48" i="7"/>
  <c r="N48" i="7"/>
  <c r="O48" i="7"/>
  <c r="P48" i="7"/>
  <c r="C49" i="7"/>
  <c r="D49" i="7"/>
  <c r="E49" i="7"/>
  <c r="F49" i="7"/>
  <c r="G49" i="7"/>
  <c r="H49" i="7"/>
  <c r="I49" i="7"/>
  <c r="J49" i="7"/>
  <c r="K49" i="7"/>
  <c r="L49" i="7"/>
  <c r="M49" i="7"/>
  <c r="N49" i="7"/>
  <c r="P49" i="7"/>
  <c r="C50" i="7"/>
  <c r="D50" i="7"/>
  <c r="E50" i="7"/>
  <c r="F50" i="7"/>
  <c r="G50" i="7"/>
  <c r="H50" i="7"/>
  <c r="I50" i="7"/>
  <c r="C101" i="7" s="1"/>
  <c r="E101" i="7" s="1"/>
  <c r="J50" i="7"/>
  <c r="D101" i="7" s="1"/>
  <c r="F101" i="7" s="1"/>
  <c r="K50" i="7"/>
  <c r="L50" i="7"/>
  <c r="M50" i="7"/>
  <c r="N50" i="7"/>
  <c r="O50" i="7"/>
  <c r="C102" i="7" s="1"/>
  <c r="P50" i="7"/>
  <c r="D102" i="7" s="1"/>
  <c r="C51" i="7"/>
  <c r="D51" i="7"/>
  <c r="E51" i="7"/>
  <c r="F51" i="7"/>
  <c r="G51" i="7"/>
  <c r="H51" i="7"/>
  <c r="I51" i="7"/>
  <c r="J51" i="7"/>
  <c r="K51" i="7"/>
  <c r="L51" i="7"/>
  <c r="M51" i="7"/>
  <c r="N51" i="7"/>
  <c r="O51" i="7"/>
  <c r="P51" i="7"/>
  <c r="C52" i="7"/>
  <c r="D52" i="7"/>
  <c r="E52" i="7"/>
  <c r="F52" i="7"/>
  <c r="G52" i="7"/>
  <c r="H52" i="7"/>
  <c r="I52" i="7"/>
  <c r="J52" i="7"/>
  <c r="D103" i="7" s="1"/>
  <c r="F103" i="7" s="1"/>
  <c r="K52" i="7"/>
  <c r="L52" i="7"/>
  <c r="M52" i="7"/>
  <c r="N52" i="7"/>
  <c r="O52" i="7"/>
  <c r="P52" i="7"/>
  <c r="C53" i="7"/>
  <c r="D53" i="7"/>
  <c r="E53" i="7"/>
  <c r="F53" i="7"/>
  <c r="G53" i="7"/>
  <c r="H53" i="7"/>
  <c r="I53" i="7"/>
  <c r="J53" i="7"/>
  <c r="K53" i="7"/>
  <c r="L53" i="7"/>
  <c r="M53" i="7"/>
  <c r="N53" i="7"/>
  <c r="O53" i="7"/>
  <c r="P53" i="7"/>
  <c r="C54" i="7"/>
  <c r="D54" i="7"/>
  <c r="E54" i="7"/>
  <c r="F54" i="7"/>
  <c r="G54" i="7"/>
  <c r="H54" i="7"/>
  <c r="I54" i="7"/>
  <c r="C105" i="7" s="1"/>
  <c r="E105" i="7" s="1"/>
  <c r="J54" i="7"/>
  <c r="K54" i="7"/>
  <c r="L54" i="7"/>
  <c r="M54" i="7"/>
  <c r="N54" i="7"/>
  <c r="O54" i="7"/>
  <c r="C106" i="7" s="1"/>
  <c r="P54" i="7"/>
  <c r="D106" i="7" s="1"/>
  <c r="C55" i="7"/>
  <c r="D55" i="7"/>
  <c r="E55" i="7"/>
  <c r="F55" i="7"/>
  <c r="G55" i="7"/>
  <c r="H55" i="7"/>
  <c r="I55" i="7"/>
  <c r="J55" i="7"/>
  <c r="K55" i="7"/>
  <c r="L55" i="7"/>
  <c r="M55" i="7"/>
  <c r="N55" i="7"/>
  <c r="O55" i="7"/>
  <c r="P55" i="7"/>
  <c r="C56" i="7"/>
  <c r="D56" i="7"/>
  <c r="E56" i="7"/>
  <c r="F56" i="7"/>
  <c r="G56" i="7"/>
  <c r="H56" i="7"/>
  <c r="I56" i="7"/>
  <c r="J56" i="7"/>
  <c r="K56" i="7"/>
  <c r="L56" i="7"/>
  <c r="M56" i="7"/>
  <c r="N56" i="7"/>
  <c r="O56" i="7"/>
  <c r="P56" i="7"/>
  <c r="J60" i="7"/>
  <c r="L60" i="7"/>
  <c r="AS60" i="7" s="1"/>
  <c r="J61" i="7"/>
  <c r="K61" i="7"/>
  <c r="L61" i="7" s="1"/>
  <c r="AA61" i="7"/>
  <c r="AE61" i="7"/>
  <c r="C61" i="7"/>
  <c r="D61" i="7"/>
  <c r="F61" i="7" s="1"/>
  <c r="E61" i="7"/>
  <c r="J62" i="7"/>
  <c r="Z62" i="7" s="1"/>
  <c r="L62" i="7"/>
  <c r="AA62" i="7" s="1"/>
  <c r="AR62" i="7"/>
  <c r="C62" i="7"/>
  <c r="D62" i="7"/>
  <c r="J63" i="7"/>
  <c r="K63" i="7"/>
  <c r="L63" i="7"/>
  <c r="Y63" i="7" s="1"/>
  <c r="C63" i="7"/>
  <c r="D63" i="7"/>
  <c r="F63" i="7" s="1"/>
  <c r="E63" i="7"/>
  <c r="J64" i="7"/>
  <c r="AL64" i="7" s="1"/>
  <c r="L64" i="7"/>
  <c r="N64" i="7" s="1"/>
  <c r="AJ64" i="7"/>
  <c r="J65" i="7"/>
  <c r="K65" i="7"/>
  <c r="L65" i="7" s="1"/>
  <c r="D65" i="7"/>
  <c r="F65" i="7"/>
  <c r="J66" i="7"/>
  <c r="L66" i="7"/>
  <c r="Q66" i="7"/>
  <c r="T66" i="7"/>
  <c r="U66" i="7"/>
  <c r="W66" i="7"/>
  <c r="Y66" i="7"/>
  <c r="J67" i="7"/>
  <c r="K67" i="7"/>
  <c r="L67" i="7" s="1"/>
  <c r="J68" i="7"/>
  <c r="L68" i="7"/>
  <c r="M68" i="7" s="1"/>
  <c r="R68" i="7"/>
  <c r="T68" i="7"/>
  <c r="J69" i="7"/>
  <c r="K69" i="7"/>
  <c r="L69" i="7" s="1"/>
  <c r="S69" i="7" s="1"/>
  <c r="C69" i="7"/>
  <c r="E69" i="7" s="1"/>
  <c r="J70" i="7"/>
  <c r="L70" i="7"/>
  <c r="M70" i="7" s="1"/>
  <c r="O70" i="7"/>
  <c r="AY70" i="7"/>
  <c r="C70" i="7"/>
  <c r="J71" i="7"/>
  <c r="M71" i="7" s="1"/>
  <c r="K71" i="7"/>
  <c r="L71" i="7" s="1"/>
  <c r="D71" i="7"/>
  <c r="F71" i="7"/>
  <c r="J72" i="7"/>
  <c r="L72" i="7"/>
  <c r="M72" i="7" s="1"/>
  <c r="J73" i="7"/>
  <c r="K73" i="7"/>
  <c r="L73" i="7"/>
  <c r="Q73" i="7" s="1"/>
  <c r="N73" i="7"/>
  <c r="O73" i="7"/>
  <c r="D73" i="7"/>
  <c r="F73" i="7" s="1"/>
  <c r="J74" i="7"/>
  <c r="L74" i="7"/>
  <c r="M74" i="7" s="1"/>
  <c r="Q74" i="7"/>
  <c r="AZ74" i="7"/>
  <c r="BA74" i="7"/>
  <c r="C74" i="7"/>
  <c r="J75" i="7"/>
  <c r="K75" i="7"/>
  <c r="L75" i="7" s="1"/>
  <c r="J76" i="7"/>
  <c r="L76" i="7"/>
  <c r="R76" i="7" s="1"/>
  <c r="AC76" i="7"/>
  <c r="AM76" i="7"/>
  <c r="AP76" i="7"/>
  <c r="J77" i="7"/>
  <c r="K77" i="7"/>
  <c r="L77" i="7"/>
  <c r="AB77" i="7" s="1"/>
  <c r="C77" i="7"/>
  <c r="D77" i="7"/>
  <c r="F77" i="7" s="1"/>
  <c r="E77" i="7"/>
  <c r="J78" i="7"/>
  <c r="L78" i="7"/>
  <c r="Q78" i="7" s="1"/>
  <c r="N78" i="7"/>
  <c r="O78" i="7"/>
  <c r="P78" i="7"/>
  <c r="AF78" i="7"/>
  <c r="J79" i="7"/>
  <c r="K79" i="7"/>
  <c r="L79" i="7" s="1"/>
  <c r="D79" i="7"/>
  <c r="F79" i="7" s="1"/>
  <c r="J80" i="7"/>
  <c r="L80" i="7"/>
  <c r="Y80" i="7" s="1"/>
  <c r="N80" i="7"/>
  <c r="S80" i="7"/>
  <c r="T80" i="7"/>
  <c r="C80" i="7"/>
  <c r="D80" i="7"/>
  <c r="J81" i="7"/>
  <c r="K81" i="7"/>
  <c r="L81" i="7" s="1"/>
  <c r="C81" i="7"/>
  <c r="E81" i="7" s="1"/>
  <c r="D81" i="7"/>
  <c r="F81" i="7" s="1"/>
  <c r="J82" i="7"/>
  <c r="L82" i="7"/>
  <c r="Z82" i="7" s="1"/>
  <c r="AE82" i="7"/>
  <c r="AF82" i="7"/>
  <c r="AV82" i="7"/>
  <c r="AW82" i="7"/>
  <c r="AX82" i="7"/>
  <c r="C82" i="7"/>
  <c r="D82" i="7"/>
  <c r="J83" i="7"/>
  <c r="K83" i="7"/>
  <c r="L83" i="7"/>
  <c r="N83" i="7" s="1"/>
  <c r="C83" i="7"/>
  <c r="E83" i="7" s="1"/>
  <c r="D83" i="7"/>
  <c r="F83" i="7" s="1"/>
  <c r="J84" i="7"/>
  <c r="L84" i="7"/>
  <c r="AA84" i="7" s="1"/>
  <c r="M84" i="7"/>
  <c r="AD84" i="7"/>
  <c r="AU84" i="7"/>
  <c r="C85" i="7"/>
  <c r="E85" i="7" s="1"/>
  <c r="C86" i="7"/>
  <c r="D86" i="7"/>
  <c r="D87" i="7"/>
  <c r="F87" i="7"/>
  <c r="C89" i="7"/>
  <c r="E89" i="7" s="1"/>
  <c r="C90" i="7"/>
  <c r="D91" i="7"/>
  <c r="F91" i="7" s="1"/>
  <c r="C92" i="7"/>
  <c r="C93" i="7"/>
  <c r="E93" i="7" s="1"/>
  <c r="D93" i="7"/>
  <c r="F93" i="7" s="1"/>
  <c r="D94" i="7"/>
  <c r="C95" i="7"/>
  <c r="E95" i="7" s="1"/>
  <c r="D95" i="7"/>
  <c r="F95" i="7" s="1"/>
  <c r="C96" i="7"/>
  <c r="C97" i="7"/>
  <c r="E97" i="7" s="1"/>
  <c r="D97" i="7"/>
  <c r="F97" i="7" s="1"/>
  <c r="C100" i="7"/>
  <c r="D100" i="7"/>
  <c r="C103" i="7"/>
  <c r="E103" i="7"/>
  <c r="C104" i="7"/>
  <c r="D104" i="7"/>
  <c r="D105" i="7"/>
  <c r="F105" i="7"/>
  <c r="C107" i="7"/>
  <c r="E107" i="7" s="1"/>
  <c r="D107" i="7"/>
  <c r="F107" i="7" s="1"/>
  <c r="C108" i="7"/>
  <c r="D108" i="7"/>
  <c r="C8" i="1"/>
  <c r="D8" i="1"/>
  <c r="E8" i="1"/>
  <c r="F8" i="1"/>
  <c r="G8" i="1"/>
  <c r="H8" i="1"/>
  <c r="I8" i="1"/>
  <c r="C60" i="1" s="1"/>
  <c r="J8" i="1"/>
  <c r="K8" i="1"/>
  <c r="L8" i="1"/>
  <c r="M8" i="1"/>
  <c r="N8" i="1"/>
  <c r="O8" i="1"/>
  <c r="C61" i="1" s="1"/>
  <c r="P8" i="1"/>
  <c r="D61" i="1" s="1"/>
  <c r="C9" i="1"/>
  <c r="D9" i="1"/>
  <c r="E9" i="1"/>
  <c r="F9" i="1"/>
  <c r="G9" i="1"/>
  <c r="H9" i="1"/>
  <c r="I9" i="1"/>
  <c r="J9" i="1"/>
  <c r="K9" i="1"/>
  <c r="L9" i="1"/>
  <c r="M9" i="1"/>
  <c r="N9" i="1"/>
  <c r="O9" i="1"/>
  <c r="P9" i="1"/>
  <c r="C10" i="1"/>
  <c r="D10" i="1"/>
  <c r="E10" i="1"/>
  <c r="F10" i="1"/>
  <c r="G10" i="1"/>
  <c r="H10" i="1"/>
  <c r="I10" i="1"/>
  <c r="J10" i="1"/>
  <c r="K10" i="1"/>
  <c r="L10" i="1"/>
  <c r="M10" i="1"/>
  <c r="N10" i="1"/>
  <c r="O10" i="1"/>
  <c r="C63" i="1" s="1"/>
  <c r="P10" i="1"/>
  <c r="C11" i="1"/>
  <c r="D11" i="1"/>
  <c r="E11" i="1"/>
  <c r="F11" i="1"/>
  <c r="G11" i="1"/>
  <c r="H11" i="1"/>
  <c r="I11" i="1"/>
  <c r="J11" i="1"/>
  <c r="K11" i="1"/>
  <c r="L11" i="1"/>
  <c r="M11" i="1"/>
  <c r="N11" i="1"/>
  <c r="O11" i="1"/>
  <c r="P11" i="1"/>
  <c r="C12" i="1"/>
  <c r="D12" i="1"/>
  <c r="E12" i="1"/>
  <c r="F12" i="1"/>
  <c r="G12" i="1"/>
  <c r="H12" i="1"/>
  <c r="I12" i="1"/>
  <c r="J12" i="1"/>
  <c r="K12" i="1"/>
  <c r="L12" i="1"/>
  <c r="M12" i="1"/>
  <c r="N12" i="1"/>
  <c r="O12" i="1"/>
  <c r="P12" i="1"/>
  <c r="C13" i="1"/>
  <c r="D13" i="1"/>
  <c r="E13" i="1"/>
  <c r="F13" i="1"/>
  <c r="G13" i="1"/>
  <c r="H13" i="1"/>
  <c r="I13" i="1"/>
  <c r="J13" i="1"/>
  <c r="K13" i="1"/>
  <c r="L13" i="1"/>
  <c r="M13" i="1"/>
  <c r="N13" i="1"/>
  <c r="O13" i="1"/>
  <c r="P13" i="1"/>
  <c r="C14" i="1"/>
  <c r="D14" i="1"/>
  <c r="E14" i="1"/>
  <c r="F14" i="1"/>
  <c r="G14" i="1"/>
  <c r="H14" i="1"/>
  <c r="I14" i="1"/>
  <c r="J14" i="1"/>
  <c r="K14" i="1"/>
  <c r="L14" i="1"/>
  <c r="M14" i="1"/>
  <c r="N14" i="1"/>
  <c r="O14" i="1"/>
  <c r="P14" i="1"/>
  <c r="C15" i="1"/>
  <c r="D15" i="1"/>
  <c r="E15" i="1"/>
  <c r="F15" i="1"/>
  <c r="G15" i="1"/>
  <c r="H15" i="1"/>
  <c r="I15" i="1"/>
  <c r="J15" i="1"/>
  <c r="K15" i="1"/>
  <c r="L15" i="1"/>
  <c r="M15" i="1"/>
  <c r="N15" i="1"/>
  <c r="O15" i="1"/>
  <c r="P15" i="1"/>
  <c r="C16" i="1"/>
  <c r="D16" i="1"/>
  <c r="E16" i="1"/>
  <c r="F16" i="1"/>
  <c r="G16" i="1"/>
  <c r="H16" i="1"/>
  <c r="I16" i="1"/>
  <c r="C68" i="1"/>
  <c r="J16" i="1"/>
  <c r="K16" i="1"/>
  <c r="L16" i="1"/>
  <c r="M16" i="1"/>
  <c r="N16" i="1"/>
  <c r="O16" i="1"/>
  <c r="C69" i="1" s="1"/>
  <c r="P16" i="1"/>
  <c r="D69" i="1" s="1"/>
  <c r="C17" i="1"/>
  <c r="D17" i="1"/>
  <c r="E17" i="1"/>
  <c r="F17" i="1"/>
  <c r="G17" i="1"/>
  <c r="H17" i="1"/>
  <c r="I17" i="1"/>
  <c r="J17" i="1"/>
  <c r="K17" i="1"/>
  <c r="L17" i="1"/>
  <c r="M17" i="1"/>
  <c r="N17" i="1"/>
  <c r="O17" i="1"/>
  <c r="P17" i="1"/>
  <c r="C18" i="1"/>
  <c r="D18" i="1"/>
  <c r="E18" i="1"/>
  <c r="F18" i="1"/>
  <c r="G18" i="1"/>
  <c r="H18" i="1"/>
  <c r="I18" i="1"/>
  <c r="J18" i="1"/>
  <c r="K18" i="1"/>
  <c r="L18" i="1"/>
  <c r="M18" i="1"/>
  <c r="N18" i="1"/>
  <c r="O18" i="1"/>
  <c r="C71" i="1" s="1"/>
  <c r="P18" i="1"/>
  <c r="D71" i="1" s="1"/>
  <c r="C19" i="1"/>
  <c r="D19" i="1"/>
  <c r="E19" i="1"/>
  <c r="F19" i="1"/>
  <c r="G19" i="1"/>
  <c r="H19" i="1"/>
  <c r="I19" i="1"/>
  <c r="J19" i="1"/>
  <c r="K19" i="1"/>
  <c r="L19" i="1"/>
  <c r="M19" i="1"/>
  <c r="N19" i="1"/>
  <c r="O19" i="1"/>
  <c r="P19" i="1"/>
  <c r="C20" i="1"/>
  <c r="D20" i="1"/>
  <c r="E20" i="1"/>
  <c r="F20" i="1"/>
  <c r="G20" i="1"/>
  <c r="H20" i="1"/>
  <c r="I20" i="1"/>
  <c r="J20" i="1"/>
  <c r="K20" i="1"/>
  <c r="L20" i="1"/>
  <c r="M20" i="1"/>
  <c r="N20" i="1"/>
  <c r="O20" i="1"/>
  <c r="P20" i="1"/>
  <c r="C21" i="1"/>
  <c r="D21" i="1"/>
  <c r="E21" i="1"/>
  <c r="F21" i="1"/>
  <c r="G21" i="1"/>
  <c r="H21" i="1"/>
  <c r="I21" i="1"/>
  <c r="J21" i="1"/>
  <c r="K21" i="1"/>
  <c r="L21" i="1"/>
  <c r="M21" i="1"/>
  <c r="N21" i="1"/>
  <c r="O21" i="1"/>
  <c r="P21" i="1"/>
  <c r="C22" i="1"/>
  <c r="D22" i="1"/>
  <c r="E22" i="1"/>
  <c r="F22" i="1"/>
  <c r="G22" i="1"/>
  <c r="H22" i="1"/>
  <c r="I22" i="1"/>
  <c r="J22" i="1"/>
  <c r="K22" i="1"/>
  <c r="L22" i="1"/>
  <c r="M22" i="1"/>
  <c r="N22" i="1"/>
  <c r="O22" i="1"/>
  <c r="P22" i="1"/>
  <c r="D75" i="1" s="1"/>
  <c r="C23" i="1"/>
  <c r="D23" i="1"/>
  <c r="E23" i="1"/>
  <c r="F23" i="1"/>
  <c r="G23" i="1"/>
  <c r="H23" i="1"/>
  <c r="I23" i="1"/>
  <c r="J23" i="1"/>
  <c r="K23" i="1"/>
  <c r="L23" i="1"/>
  <c r="M23" i="1"/>
  <c r="N23" i="1"/>
  <c r="O23" i="1"/>
  <c r="P23" i="1"/>
  <c r="C24" i="1"/>
  <c r="D24" i="1"/>
  <c r="E24" i="1"/>
  <c r="F24" i="1"/>
  <c r="G24" i="1"/>
  <c r="H24" i="1"/>
  <c r="I24" i="1"/>
  <c r="C76" i="1"/>
  <c r="J24" i="1"/>
  <c r="D76" i="1" s="1"/>
  <c r="K24" i="1"/>
  <c r="L24" i="1"/>
  <c r="M24" i="1"/>
  <c r="N24" i="1"/>
  <c r="O24" i="1"/>
  <c r="C77" i="1" s="1"/>
  <c r="P24" i="1"/>
  <c r="D77" i="1" s="1"/>
  <c r="C25" i="1"/>
  <c r="D25" i="1"/>
  <c r="E25" i="1"/>
  <c r="F25" i="1"/>
  <c r="G25" i="1"/>
  <c r="H25" i="1"/>
  <c r="I25" i="1"/>
  <c r="J25" i="1"/>
  <c r="K25" i="1"/>
  <c r="L25" i="1"/>
  <c r="M25" i="1"/>
  <c r="N25" i="1"/>
  <c r="O25" i="1"/>
  <c r="P25" i="1"/>
  <c r="C26" i="1"/>
  <c r="D26" i="1"/>
  <c r="E26" i="1"/>
  <c r="F26" i="1"/>
  <c r="G26" i="1"/>
  <c r="H26" i="1"/>
  <c r="I26" i="1"/>
  <c r="J26" i="1"/>
  <c r="D78" i="1" s="1"/>
  <c r="K26" i="1"/>
  <c r="L26" i="1"/>
  <c r="M26" i="1"/>
  <c r="N26" i="1"/>
  <c r="O26" i="1"/>
  <c r="C79" i="1" s="1"/>
  <c r="P26" i="1"/>
  <c r="D79" i="1" s="1"/>
  <c r="C27" i="1"/>
  <c r="D27" i="1"/>
  <c r="E27" i="1"/>
  <c r="F27" i="1"/>
  <c r="G27" i="1"/>
  <c r="H27" i="1"/>
  <c r="I27" i="1"/>
  <c r="J27" i="1"/>
  <c r="K27" i="1"/>
  <c r="L27" i="1"/>
  <c r="M27" i="1"/>
  <c r="N27" i="1"/>
  <c r="O27" i="1"/>
  <c r="P27" i="1"/>
  <c r="C28" i="1"/>
  <c r="D28" i="1"/>
  <c r="E28" i="1"/>
  <c r="F28" i="1"/>
  <c r="G28" i="1"/>
  <c r="H28" i="1"/>
  <c r="I28" i="1"/>
  <c r="J28" i="1"/>
  <c r="K28" i="1"/>
  <c r="L28" i="1"/>
  <c r="M28" i="1"/>
  <c r="N28" i="1"/>
  <c r="O28" i="1"/>
  <c r="C81" i="1" s="1"/>
  <c r="P28" i="1"/>
  <c r="C29" i="1"/>
  <c r="D29" i="1"/>
  <c r="E29" i="1"/>
  <c r="F29" i="1"/>
  <c r="G29" i="1"/>
  <c r="H29" i="1"/>
  <c r="I29" i="1"/>
  <c r="J29" i="1"/>
  <c r="K29" i="1"/>
  <c r="L29" i="1"/>
  <c r="M29" i="1"/>
  <c r="N29" i="1"/>
  <c r="O29" i="1"/>
  <c r="P29" i="1"/>
  <c r="C30" i="1"/>
  <c r="D30" i="1"/>
  <c r="E30" i="1"/>
  <c r="F30" i="1"/>
  <c r="G30" i="1"/>
  <c r="H30" i="1"/>
  <c r="I30" i="1"/>
  <c r="J30" i="1"/>
  <c r="K30" i="1"/>
  <c r="L30" i="1"/>
  <c r="M30" i="1"/>
  <c r="N30" i="1"/>
  <c r="O30" i="1"/>
  <c r="P30" i="1"/>
  <c r="D83" i="1" s="1"/>
  <c r="C31" i="1"/>
  <c r="D31" i="1"/>
  <c r="E31" i="1"/>
  <c r="F31" i="1"/>
  <c r="G31" i="1"/>
  <c r="H31" i="1"/>
  <c r="I31" i="1"/>
  <c r="J31" i="1"/>
  <c r="K31" i="1"/>
  <c r="L31" i="1"/>
  <c r="M31" i="1"/>
  <c r="N31" i="1"/>
  <c r="O31" i="1"/>
  <c r="P31" i="1"/>
  <c r="C32" i="1"/>
  <c r="D32" i="1"/>
  <c r="E32" i="1"/>
  <c r="F32" i="1"/>
  <c r="G32" i="1"/>
  <c r="H32" i="1"/>
  <c r="I32" i="1"/>
  <c r="C84" i="1"/>
  <c r="J32" i="1"/>
  <c r="K32" i="1"/>
  <c r="L32" i="1"/>
  <c r="M32" i="1"/>
  <c r="N32" i="1"/>
  <c r="O32" i="1"/>
  <c r="C85" i="1" s="1"/>
  <c r="P32" i="1"/>
  <c r="D85" i="1" s="1"/>
  <c r="C33" i="1"/>
  <c r="D33" i="1"/>
  <c r="E33" i="1"/>
  <c r="F33" i="1"/>
  <c r="G33" i="1"/>
  <c r="H33" i="1"/>
  <c r="I33" i="1"/>
  <c r="J33" i="1"/>
  <c r="K33" i="1"/>
  <c r="L33" i="1"/>
  <c r="M33" i="1"/>
  <c r="N33" i="1"/>
  <c r="O33" i="1"/>
  <c r="P33" i="1"/>
  <c r="C34" i="1"/>
  <c r="D34" i="1"/>
  <c r="E34" i="1"/>
  <c r="F34" i="1"/>
  <c r="G34" i="1"/>
  <c r="H34" i="1"/>
  <c r="I34" i="1"/>
  <c r="C86" i="1" s="1"/>
  <c r="J34" i="1"/>
  <c r="K34" i="1"/>
  <c r="L34" i="1"/>
  <c r="M34" i="1"/>
  <c r="N34" i="1"/>
  <c r="O34" i="1"/>
  <c r="C87" i="1" s="1"/>
  <c r="P34" i="1"/>
  <c r="C35" i="1"/>
  <c r="D35" i="1"/>
  <c r="E35" i="1"/>
  <c r="F35" i="1"/>
  <c r="G35" i="1"/>
  <c r="H35" i="1"/>
  <c r="I35" i="1"/>
  <c r="J35" i="1"/>
  <c r="K35" i="1"/>
  <c r="L35" i="1"/>
  <c r="M35" i="1"/>
  <c r="N35" i="1"/>
  <c r="O35" i="1"/>
  <c r="P35" i="1"/>
  <c r="C36" i="1"/>
  <c r="D36" i="1"/>
  <c r="E36" i="1"/>
  <c r="F36" i="1"/>
  <c r="G36" i="1"/>
  <c r="H36" i="1"/>
  <c r="I36" i="1"/>
  <c r="C88" i="1" s="1"/>
  <c r="J36" i="1"/>
  <c r="D88" i="1" s="1"/>
  <c r="K36" i="1"/>
  <c r="L36" i="1"/>
  <c r="M36" i="1"/>
  <c r="N36" i="1"/>
  <c r="O36" i="1"/>
  <c r="P36" i="1"/>
  <c r="C37" i="1"/>
  <c r="D37" i="1"/>
  <c r="E37" i="1"/>
  <c r="F37" i="1"/>
  <c r="G37" i="1"/>
  <c r="H37" i="1"/>
  <c r="I37" i="1"/>
  <c r="J37" i="1"/>
  <c r="K37" i="1"/>
  <c r="L37" i="1"/>
  <c r="M37" i="1"/>
  <c r="N37" i="1"/>
  <c r="O37" i="1"/>
  <c r="P37" i="1"/>
  <c r="C38" i="1"/>
  <c r="D38" i="1"/>
  <c r="E38" i="1"/>
  <c r="F38" i="1"/>
  <c r="G38" i="1"/>
  <c r="H38" i="1"/>
  <c r="I38" i="1"/>
  <c r="J38" i="1"/>
  <c r="K38" i="1"/>
  <c r="L38" i="1"/>
  <c r="M38" i="1"/>
  <c r="N38" i="1"/>
  <c r="O38" i="1"/>
  <c r="C91" i="1" s="1"/>
  <c r="P38" i="1"/>
  <c r="C39" i="1"/>
  <c r="D39" i="1"/>
  <c r="E39" i="1"/>
  <c r="F39" i="1"/>
  <c r="G39" i="1"/>
  <c r="H39" i="1"/>
  <c r="I39" i="1"/>
  <c r="J39" i="1"/>
  <c r="K39" i="1"/>
  <c r="L39" i="1"/>
  <c r="M39" i="1"/>
  <c r="N39" i="1"/>
  <c r="O39" i="1"/>
  <c r="P39" i="1"/>
  <c r="C40" i="1"/>
  <c r="D40" i="1"/>
  <c r="E40" i="1"/>
  <c r="F40" i="1"/>
  <c r="G40" i="1"/>
  <c r="H40" i="1"/>
  <c r="I40" i="1"/>
  <c r="C92" i="1" s="1"/>
  <c r="J40" i="1"/>
  <c r="D92" i="1" s="1"/>
  <c r="K40" i="1"/>
  <c r="L40" i="1"/>
  <c r="M40" i="1"/>
  <c r="N40" i="1"/>
  <c r="O40" i="1"/>
  <c r="C93" i="1"/>
  <c r="P40" i="1"/>
  <c r="D93" i="1"/>
  <c r="C41" i="1"/>
  <c r="D41" i="1"/>
  <c r="E41" i="1"/>
  <c r="F41" i="1"/>
  <c r="G41" i="1"/>
  <c r="H41" i="1"/>
  <c r="I41" i="1"/>
  <c r="J41" i="1"/>
  <c r="K41" i="1"/>
  <c r="L41" i="1"/>
  <c r="M41" i="1"/>
  <c r="N41" i="1"/>
  <c r="O41" i="1"/>
  <c r="P41" i="1"/>
  <c r="C42" i="1"/>
  <c r="D42" i="1"/>
  <c r="E42" i="1"/>
  <c r="F42" i="1"/>
  <c r="G42" i="1"/>
  <c r="H42" i="1"/>
  <c r="I42" i="1"/>
  <c r="J42" i="1"/>
  <c r="D94" i="1" s="1"/>
  <c r="K42" i="1"/>
  <c r="L42" i="1"/>
  <c r="M42" i="1"/>
  <c r="N42" i="1"/>
  <c r="O42" i="1"/>
  <c r="C95" i="1" s="1"/>
  <c r="P42" i="1"/>
  <c r="D95" i="1" s="1"/>
  <c r="C43" i="1"/>
  <c r="D43" i="1"/>
  <c r="E43" i="1"/>
  <c r="F43" i="1"/>
  <c r="G43" i="1"/>
  <c r="H43" i="1"/>
  <c r="I43" i="1"/>
  <c r="J43" i="1"/>
  <c r="K43" i="1"/>
  <c r="L43" i="1"/>
  <c r="M43" i="1"/>
  <c r="N43" i="1"/>
  <c r="O43" i="1"/>
  <c r="P43" i="1"/>
  <c r="C44" i="1"/>
  <c r="D44" i="1"/>
  <c r="E44" i="1"/>
  <c r="F44" i="1"/>
  <c r="G44" i="1"/>
  <c r="H44" i="1"/>
  <c r="I44" i="1"/>
  <c r="J44" i="1"/>
  <c r="D96" i="1" s="1"/>
  <c r="K44" i="1"/>
  <c r="L44" i="1"/>
  <c r="M44" i="1"/>
  <c r="N44" i="1"/>
  <c r="O44" i="1"/>
  <c r="C97" i="1" s="1"/>
  <c r="P44" i="1"/>
  <c r="D97" i="1" s="1"/>
  <c r="C45" i="1"/>
  <c r="D45" i="1"/>
  <c r="E45" i="1"/>
  <c r="F45" i="1"/>
  <c r="G45" i="1"/>
  <c r="H45" i="1"/>
  <c r="I45" i="1"/>
  <c r="J45" i="1"/>
  <c r="K45" i="1"/>
  <c r="L45" i="1"/>
  <c r="M45" i="1"/>
  <c r="N45" i="1"/>
  <c r="O45" i="1"/>
  <c r="P45" i="1"/>
  <c r="C46" i="1"/>
  <c r="D46" i="1"/>
  <c r="E46" i="1"/>
  <c r="F46" i="1"/>
  <c r="G46" i="1"/>
  <c r="H46" i="1"/>
  <c r="I46" i="1"/>
  <c r="C98" i="1" s="1"/>
  <c r="J46" i="1"/>
  <c r="K46" i="1"/>
  <c r="L46" i="1"/>
  <c r="M46" i="1"/>
  <c r="N46" i="1"/>
  <c r="O46" i="1"/>
  <c r="P46" i="1"/>
  <c r="D99" i="1" s="1"/>
  <c r="C47" i="1"/>
  <c r="D47" i="1"/>
  <c r="E47" i="1"/>
  <c r="F47" i="1"/>
  <c r="G47" i="1"/>
  <c r="H47" i="1"/>
  <c r="I47" i="1"/>
  <c r="J47" i="1"/>
  <c r="K47" i="1"/>
  <c r="L47" i="1"/>
  <c r="M47" i="1"/>
  <c r="N47" i="1"/>
  <c r="O47" i="1"/>
  <c r="P47" i="1"/>
  <c r="C48" i="1"/>
  <c r="D48" i="1"/>
  <c r="E48" i="1"/>
  <c r="F48" i="1"/>
  <c r="G48" i="1"/>
  <c r="H48" i="1"/>
  <c r="I48" i="1"/>
  <c r="C100" i="1" s="1"/>
  <c r="J48" i="1"/>
  <c r="D100" i="1" s="1"/>
  <c r="K48" i="1"/>
  <c r="L48" i="1"/>
  <c r="M48" i="1"/>
  <c r="N48" i="1"/>
  <c r="O48" i="1"/>
  <c r="C101" i="1" s="1"/>
  <c r="P48" i="1"/>
  <c r="D101" i="1" s="1"/>
  <c r="C49" i="1"/>
  <c r="D49" i="1"/>
  <c r="E49" i="1"/>
  <c r="F49" i="1"/>
  <c r="G49" i="1"/>
  <c r="H49" i="1"/>
  <c r="I49" i="1"/>
  <c r="J49" i="1"/>
  <c r="K49" i="1"/>
  <c r="L49" i="1"/>
  <c r="M49" i="1"/>
  <c r="N49" i="1"/>
  <c r="O49" i="1"/>
  <c r="P49" i="1"/>
  <c r="C50" i="1"/>
  <c r="D50" i="1"/>
  <c r="E50" i="1"/>
  <c r="F50" i="1"/>
  <c r="G50" i="1"/>
  <c r="H50" i="1"/>
  <c r="I50" i="1"/>
  <c r="C102" i="1" s="1"/>
  <c r="J50" i="1"/>
  <c r="D102" i="1" s="1"/>
  <c r="K50" i="1"/>
  <c r="L50" i="1"/>
  <c r="M50" i="1"/>
  <c r="N50" i="1"/>
  <c r="O50" i="1"/>
  <c r="C103" i="1" s="1"/>
  <c r="P50" i="1"/>
  <c r="C51" i="1"/>
  <c r="D51" i="1"/>
  <c r="E51" i="1"/>
  <c r="F51" i="1"/>
  <c r="G51" i="1"/>
  <c r="H51" i="1"/>
  <c r="I51" i="1"/>
  <c r="J51" i="1"/>
  <c r="K51" i="1"/>
  <c r="L51" i="1"/>
  <c r="M51" i="1"/>
  <c r="N51" i="1"/>
  <c r="O51" i="1"/>
  <c r="P51" i="1"/>
  <c r="C52" i="1"/>
  <c r="D52" i="1"/>
  <c r="E52" i="1"/>
  <c r="F52" i="1"/>
  <c r="G52" i="1"/>
  <c r="H52" i="1"/>
  <c r="I52" i="1"/>
  <c r="C104" i="1" s="1"/>
  <c r="J52" i="1"/>
  <c r="D104" i="1" s="1"/>
  <c r="K52" i="1"/>
  <c r="L52" i="1"/>
  <c r="M52" i="1"/>
  <c r="N52" i="1"/>
  <c r="O52" i="1"/>
  <c r="C105" i="1" s="1"/>
  <c r="P52" i="1"/>
  <c r="D105" i="1" s="1"/>
  <c r="C53" i="1"/>
  <c r="D53" i="1"/>
  <c r="E53" i="1"/>
  <c r="F53" i="1"/>
  <c r="G53" i="1"/>
  <c r="H53" i="1"/>
  <c r="I53" i="1"/>
  <c r="J53" i="1"/>
  <c r="K53" i="1"/>
  <c r="L53" i="1"/>
  <c r="M53" i="1"/>
  <c r="N53" i="1"/>
  <c r="O53" i="1"/>
  <c r="P53" i="1"/>
  <c r="C54" i="1"/>
  <c r="D54" i="1"/>
  <c r="E54" i="1"/>
  <c r="F54" i="1"/>
  <c r="G54" i="1"/>
  <c r="H54" i="1"/>
  <c r="I54" i="1"/>
  <c r="J54" i="1"/>
  <c r="K54" i="1"/>
  <c r="L54" i="1"/>
  <c r="M54" i="1"/>
  <c r="N54" i="1"/>
  <c r="O54" i="1"/>
  <c r="P54" i="1"/>
  <c r="D107" i="1" s="1"/>
  <c r="C55" i="1"/>
  <c r="D55" i="1"/>
  <c r="E55" i="1"/>
  <c r="F55" i="1"/>
  <c r="G55" i="1"/>
  <c r="H55" i="1"/>
  <c r="I55" i="1"/>
  <c r="J55" i="1"/>
  <c r="K55" i="1"/>
  <c r="L55" i="1"/>
  <c r="M55" i="1"/>
  <c r="N55" i="1"/>
  <c r="O55" i="1"/>
  <c r="P55" i="1"/>
  <c r="C56" i="1"/>
  <c r="D56" i="1"/>
  <c r="E56" i="1"/>
  <c r="F56" i="1"/>
  <c r="G56" i="1"/>
  <c r="H56" i="1"/>
  <c r="I56" i="1"/>
  <c r="C108" i="1"/>
  <c r="J56" i="1"/>
  <c r="D108" i="1" s="1"/>
  <c r="K56" i="1"/>
  <c r="L56" i="1"/>
  <c r="M56" i="1"/>
  <c r="N56" i="1"/>
  <c r="O56" i="1"/>
  <c r="C109" i="1" s="1"/>
  <c r="P56" i="1"/>
  <c r="D109" i="1" s="1"/>
  <c r="D60" i="1"/>
  <c r="C62" i="1"/>
  <c r="D62" i="1"/>
  <c r="D63" i="1"/>
  <c r="C64" i="1"/>
  <c r="D64" i="1"/>
  <c r="C65" i="1"/>
  <c r="D65" i="1"/>
  <c r="C66" i="1"/>
  <c r="D66" i="1"/>
  <c r="C67" i="1"/>
  <c r="D67" i="1"/>
  <c r="D68" i="1"/>
  <c r="C70" i="1"/>
  <c r="D70" i="1"/>
  <c r="C72" i="1"/>
  <c r="D72" i="1"/>
  <c r="C73" i="1"/>
  <c r="D73" i="1"/>
  <c r="C74" i="1"/>
  <c r="D74" i="1"/>
  <c r="C75" i="1"/>
  <c r="C78" i="1"/>
  <c r="C80" i="1"/>
  <c r="D80" i="1"/>
  <c r="D81" i="1"/>
  <c r="C82" i="1"/>
  <c r="D82" i="1"/>
  <c r="C83" i="1"/>
  <c r="D84" i="1"/>
  <c r="D86" i="1"/>
  <c r="D87" i="1"/>
  <c r="C89" i="1"/>
  <c r="D89" i="1"/>
  <c r="C90" i="1"/>
  <c r="D90" i="1"/>
  <c r="D91" i="1"/>
  <c r="C94" i="1"/>
  <c r="C96" i="1"/>
  <c r="D98" i="1"/>
  <c r="C99" i="1"/>
  <c r="D103" i="1"/>
  <c r="C106" i="1"/>
  <c r="D106" i="1"/>
  <c r="C107" i="1"/>
  <c r="D4" i="2"/>
  <c r="D26" i="2" s="1"/>
  <c r="F4" i="2"/>
  <c r="E15" i="2" s="1"/>
  <c r="F14" i="2"/>
  <c r="H4" i="2"/>
  <c r="H9" i="2" s="1"/>
  <c r="J4" i="2"/>
  <c r="I18" i="2" s="1"/>
  <c r="C70" i="2" s="1"/>
  <c r="E70" i="2" s="1"/>
  <c r="L4" i="2"/>
  <c r="L30" i="2" s="1"/>
  <c r="L9" i="2"/>
  <c r="N4" i="2"/>
  <c r="M12" i="2" s="1"/>
  <c r="P4" i="2"/>
  <c r="P11" i="2" s="1"/>
  <c r="C8" i="2"/>
  <c r="E8" i="2"/>
  <c r="F8" i="2"/>
  <c r="C9" i="2"/>
  <c r="E9" i="2"/>
  <c r="F9" i="2"/>
  <c r="G9" i="2"/>
  <c r="K9" i="2"/>
  <c r="D10" i="2"/>
  <c r="E10" i="2"/>
  <c r="F10" i="2"/>
  <c r="G10" i="2"/>
  <c r="H10" i="2"/>
  <c r="M10" i="2"/>
  <c r="C11" i="2"/>
  <c r="F11" i="2"/>
  <c r="C12" i="2"/>
  <c r="D12" i="2"/>
  <c r="E12" i="2"/>
  <c r="G12" i="2"/>
  <c r="H12" i="2"/>
  <c r="J12" i="2"/>
  <c r="D64" i="2" s="1"/>
  <c r="F64" i="2" s="1"/>
  <c r="C13" i="2"/>
  <c r="G13" i="2"/>
  <c r="H13" i="2"/>
  <c r="O13" i="2"/>
  <c r="G14" i="2"/>
  <c r="C15" i="2"/>
  <c r="D15" i="2"/>
  <c r="F15" i="2"/>
  <c r="P15" i="2"/>
  <c r="C16" i="2"/>
  <c r="D16" i="2"/>
  <c r="E16" i="2"/>
  <c r="G16" i="2"/>
  <c r="H16" i="2"/>
  <c r="C17" i="2"/>
  <c r="E17" i="2"/>
  <c r="F17" i="2"/>
  <c r="G17" i="2"/>
  <c r="H17" i="2"/>
  <c r="I17" i="2"/>
  <c r="K17" i="2"/>
  <c r="D18" i="2"/>
  <c r="E18" i="2"/>
  <c r="F18" i="2"/>
  <c r="G18" i="2"/>
  <c r="H18" i="2"/>
  <c r="D19" i="2"/>
  <c r="E19" i="2"/>
  <c r="F19" i="2"/>
  <c r="G19" i="2"/>
  <c r="K19" i="2"/>
  <c r="M19" i="2"/>
  <c r="C20" i="2"/>
  <c r="D20" i="2"/>
  <c r="E20" i="2"/>
  <c r="H20" i="2"/>
  <c r="M20" i="2"/>
  <c r="O20" i="2"/>
  <c r="C21" i="2"/>
  <c r="E21" i="2"/>
  <c r="I21" i="2"/>
  <c r="C22" i="2"/>
  <c r="D22" i="2"/>
  <c r="G22" i="2"/>
  <c r="L22" i="2"/>
  <c r="C23" i="2"/>
  <c r="D23" i="2"/>
  <c r="E23" i="2"/>
  <c r="F23" i="2"/>
  <c r="G23" i="2"/>
  <c r="O23" i="2"/>
  <c r="C24" i="2"/>
  <c r="D24" i="2"/>
  <c r="E24" i="2"/>
  <c r="F24" i="2"/>
  <c r="H24" i="2"/>
  <c r="O24" i="2"/>
  <c r="P24" i="2"/>
  <c r="D77" i="2" s="1"/>
  <c r="C25" i="2"/>
  <c r="D25" i="2"/>
  <c r="F25" i="2"/>
  <c r="G25" i="2"/>
  <c r="H25" i="2"/>
  <c r="K25" i="2"/>
  <c r="C26" i="2"/>
  <c r="E26" i="2"/>
  <c r="F26" i="2"/>
  <c r="H26" i="2"/>
  <c r="K26" i="2"/>
  <c r="C27" i="2"/>
  <c r="E27" i="2"/>
  <c r="F27" i="2"/>
  <c r="G27" i="2"/>
  <c r="H27" i="2"/>
  <c r="K27" i="2"/>
  <c r="M27" i="2"/>
  <c r="C28" i="2"/>
  <c r="D28" i="2"/>
  <c r="E28" i="2"/>
  <c r="F28" i="2"/>
  <c r="G28" i="2"/>
  <c r="H28" i="2"/>
  <c r="J28" i="2"/>
  <c r="D80" i="2" s="1"/>
  <c r="F80" i="2" s="1"/>
  <c r="O28" i="2"/>
  <c r="C81" i="2" s="1"/>
  <c r="C29" i="2"/>
  <c r="E29" i="2"/>
  <c r="G29" i="2"/>
  <c r="H29" i="2"/>
  <c r="I29" i="2"/>
  <c r="J29" i="2"/>
  <c r="K29" i="2"/>
  <c r="L29" i="2"/>
  <c r="P29" i="2"/>
  <c r="C30" i="2"/>
  <c r="D30" i="2"/>
  <c r="E30" i="2"/>
  <c r="G30" i="2"/>
  <c r="H30" i="2"/>
  <c r="N30" i="2"/>
  <c r="C31" i="2"/>
  <c r="D31" i="2"/>
  <c r="E31" i="2"/>
  <c r="F31" i="2"/>
  <c r="G31" i="2"/>
  <c r="N31" i="2"/>
  <c r="P31" i="2"/>
  <c r="C32" i="2"/>
  <c r="D32" i="2"/>
  <c r="E32" i="2"/>
  <c r="F32" i="2"/>
  <c r="G32" i="2"/>
  <c r="C33" i="2"/>
  <c r="D33" i="2"/>
  <c r="E33" i="2"/>
  <c r="G33" i="2"/>
  <c r="H33" i="2"/>
  <c r="I33" i="2"/>
  <c r="J33" i="2"/>
  <c r="K33" i="2"/>
  <c r="C34" i="2"/>
  <c r="E34" i="2"/>
  <c r="F34" i="2"/>
  <c r="G34" i="2"/>
  <c r="H34" i="2"/>
  <c r="I34" i="2"/>
  <c r="C86" i="2"/>
  <c r="E86" i="2" s="1"/>
  <c r="J34" i="2"/>
  <c r="D86" i="2" s="1"/>
  <c r="F86" i="2" s="1"/>
  <c r="M34" i="2"/>
  <c r="C35" i="2"/>
  <c r="D35" i="2"/>
  <c r="E35" i="2"/>
  <c r="F35" i="2"/>
  <c r="G35" i="2"/>
  <c r="K35" i="2"/>
  <c r="M35" i="2"/>
  <c r="O35" i="2"/>
  <c r="C36" i="2"/>
  <c r="D36" i="2"/>
  <c r="E36" i="2"/>
  <c r="F36" i="2"/>
  <c r="G36" i="2"/>
  <c r="I36" i="2"/>
  <c r="C88" i="2" s="1"/>
  <c r="E88" i="2" s="1"/>
  <c r="J36" i="2"/>
  <c r="D88" i="2"/>
  <c r="F88" i="2" s="1"/>
  <c r="M36" i="2"/>
  <c r="O36" i="2"/>
  <c r="C89" i="2" s="1"/>
  <c r="P36" i="2"/>
  <c r="D89" i="2" s="1"/>
  <c r="C37" i="2"/>
  <c r="E37" i="2"/>
  <c r="G37" i="2"/>
  <c r="H37" i="2"/>
  <c r="I37" i="2"/>
  <c r="J37" i="2"/>
  <c r="K37" i="2"/>
  <c r="C38" i="2"/>
  <c r="D38" i="2"/>
  <c r="E38" i="2"/>
  <c r="G38" i="2"/>
  <c r="H38" i="2"/>
  <c r="L38" i="2"/>
  <c r="M38" i="2"/>
  <c r="N38" i="2"/>
  <c r="C39" i="2"/>
  <c r="D39" i="2"/>
  <c r="E39" i="2"/>
  <c r="F39" i="2"/>
  <c r="G39" i="2"/>
  <c r="C40" i="2"/>
  <c r="D40" i="2"/>
  <c r="E40" i="2"/>
  <c r="F40" i="2"/>
  <c r="G40" i="2"/>
  <c r="H40" i="2"/>
  <c r="I40" i="2"/>
  <c r="C92" i="2"/>
  <c r="E92" i="2"/>
  <c r="O40" i="2"/>
  <c r="C93" i="2" s="1"/>
  <c r="P40" i="2"/>
  <c r="D93" i="2" s="1"/>
  <c r="C41" i="2"/>
  <c r="D41" i="2"/>
  <c r="E41" i="2"/>
  <c r="F41" i="2"/>
  <c r="G41" i="2"/>
  <c r="H41" i="2"/>
  <c r="I41" i="2"/>
  <c r="J41" i="2"/>
  <c r="K41" i="2"/>
  <c r="C42" i="2"/>
  <c r="D42" i="2"/>
  <c r="E42" i="2"/>
  <c r="F42" i="2"/>
  <c r="G42" i="2"/>
  <c r="H42" i="2"/>
  <c r="I42" i="2"/>
  <c r="J42" i="2"/>
  <c r="D94" i="2" s="1"/>
  <c r="F94" i="2" s="1"/>
  <c r="K42" i="2"/>
  <c r="C43" i="2"/>
  <c r="D43" i="2"/>
  <c r="E43" i="2"/>
  <c r="F43" i="2"/>
  <c r="G43" i="2"/>
  <c r="H43" i="2"/>
  <c r="K43" i="2"/>
  <c r="M43" i="2"/>
  <c r="O43" i="2"/>
  <c r="C44" i="2"/>
  <c r="D44" i="2"/>
  <c r="E44" i="2"/>
  <c r="F44" i="2"/>
  <c r="G44" i="2"/>
  <c r="H44" i="2"/>
  <c r="J44" i="2"/>
  <c r="D96" i="2" s="1"/>
  <c r="F96" i="2" s="1"/>
  <c r="O44" i="2"/>
  <c r="C97" i="2" s="1"/>
  <c r="P44" i="2"/>
  <c r="C45" i="2"/>
  <c r="E45" i="2"/>
  <c r="F45" i="2"/>
  <c r="G45" i="2"/>
  <c r="H45" i="2"/>
  <c r="I45" i="2"/>
  <c r="K45" i="2"/>
  <c r="L45" i="2"/>
  <c r="O45" i="2"/>
  <c r="C46" i="2"/>
  <c r="D46" i="2"/>
  <c r="E46" i="2"/>
  <c r="G46" i="2"/>
  <c r="H46" i="2"/>
  <c r="L46" i="2"/>
  <c r="M46" i="2"/>
  <c r="N46" i="2"/>
  <c r="C47" i="2"/>
  <c r="D47" i="2"/>
  <c r="E47" i="2"/>
  <c r="F47" i="2"/>
  <c r="G47" i="2"/>
  <c r="N47" i="2"/>
  <c r="O47" i="2"/>
  <c r="C48" i="2"/>
  <c r="D48" i="2"/>
  <c r="E48" i="2"/>
  <c r="F48" i="2"/>
  <c r="G48" i="2"/>
  <c r="H48" i="2"/>
  <c r="I48" i="2"/>
  <c r="C100" i="2" s="1"/>
  <c r="E100" i="2" s="1"/>
  <c r="O48" i="2"/>
  <c r="C101" i="2" s="1"/>
  <c r="P48" i="2"/>
  <c r="D101" i="2" s="1"/>
  <c r="C49" i="2"/>
  <c r="D49" i="2"/>
  <c r="E49" i="2"/>
  <c r="F49" i="2"/>
  <c r="G49" i="2"/>
  <c r="H49" i="2"/>
  <c r="I49" i="2"/>
  <c r="K49" i="2"/>
  <c r="C50" i="2"/>
  <c r="D50" i="2"/>
  <c r="E50" i="2"/>
  <c r="F50" i="2"/>
  <c r="G50" i="2"/>
  <c r="H50" i="2"/>
  <c r="I50" i="2"/>
  <c r="C102" i="2" s="1"/>
  <c r="E102" i="2" s="1"/>
  <c r="J50" i="2"/>
  <c r="D102" i="2" s="1"/>
  <c r="F102" i="2" s="1"/>
  <c r="K50" i="2"/>
  <c r="L50" i="2"/>
  <c r="M50" i="2"/>
  <c r="C51" i="2"/>
  <c r="D51" i="2"/>
  <c r="E51" i="2"/>
  <c r="F51" i="2"/>
  <c r="G51" i="2"/>
  <c r="H51" i="2"/>
  <c r="K51" i="2"/>
  <c r="L51" i="2"/>
  <c r="M51" i="2"/>
  <c r="N51" i="2"/>
  <c r="O51" i="2"/>
  <c r="C52" i="2"/>
  <c r="D52" i="2"/>
  <c r="E52" i="2"/>
  <c r="F52" i="2"/>
  <c r="G52" i="2"/>
  <c r="H52" i="2"/>
  <c r="J52" i="2"/>
  <c r="D104" i="2" s="1"/>
  <c r="F104" i="2" s="1"/>
  <c r="M52" i="2"/>
  <c r="N52" i="2"/>
  <c r="P52" i="2"/>
  <c r="D105" i="2" s="1"/>
  <c r="C53" i="2"/>
  <c r="E53" i="2"/>
  <c r="F53" i="2"/>
  <c r="G53" i="2"/>
  <c r="H53" i="2"/>
  <c r="J53" i="2"/>
  <c r="K53" i="2"/>
  <c r="L53" i="2"/>
  <c r="O53" i="2"/>
  <c r="P53" i="2"/>
  <c r="C54" i="2"/>
  <c r="D54" i="2"/>
  <c r="E54" i="2"/>
  <c r="G54" i="2"/>
  <c r="H54" i="2"/>
  <c r="L54" i="2"/>
  <c r="M54" i="2"/>
  <c r="N54" i="2"/>
  <c r="C55" i="2"/>
  <c r="D55" i="2"/>
  <c r="E55" i="2"/>
  <c r="F55" i="2"/>
  <c r="G55" i="2"/>
  <c r="N55" i="2"/>
  <c r="O55" i="2"/>
  <c r="P55" i="2"/>
  <c r="C56" i="2"/>
  <c r="D56" i="2"/>
  <c r="E56" i="2"/>
  <c r="F56" i="2"/>
  <c r="G56" i="2"/>
  <c r="H56" i="2"/>
  <c r="I56" i="2"/>
  <c r="C108" i="2" s="1"/>
  <c r="E108" i="2" s="1"/>
  <c r="O56" i="2"/>
  <c r="C109" i="2" s="1"/>
  <c r="P56" i="2"/>
  <c r="D109" i="2" s="1"/>
  <c r="C73" i="2"/>
  <c r="C77" i="2"/>
  <c r="C94" i="2"/>
  <c r="E94" i="2" s="1"/>
  <c r="D97" i="2"/>
  <c r="N43" i="2"/>
  <c r="L42" i="2"/>
  <c r="N35" i="2"/>
  <c r="L34" i="2"/>
  <c r="N27" i="2"/>
  <c r="L26" i="2"/>
  <c r="J25" i="2"/>
  <c r="N19" i="2"/>
  <c r="L18" i="2"/>
  <c r="J17" i="2"/>
  <c r="P12" i="2"/>
  <c r="D65" i="2" s="1"/>
  <c r="N11" i="2"/>
  <c r="L10" i="2"/>
  <c r="J9" i="2"/>
  <c r="N44" i="2"/>
  <c r="L43" i="2"/>
  <c r="N36" i="2"/>
  <c r="L35" i="2"/>
  <c r="N28" i="2"/>
  <c r="L27" i="2"/>
  <c r="J26" i="2"/>
  <c r="D78" i="2"/>
  <c r="F78" i="2" s="1"/>
  <c r="P21" i="2"/>
  <c r="N20" i="2"/>
  <c r="L19" i="2"/>
  <c r="J18" i="2"/>
  <c r="D70" i="2" s="1"/>
  <c r="F70" i="2" s="1"/>
  <c r="P13" i="2"/>
  <c r="N12" i="2"/>
  <c r="L11" i="2"/>
  <c r="J10" i="2"/>
  <c r="D62" i="2" s="1"/>
  <c r="F62" i="2" s="1"/>
  <c r="P54" i="2"/>
  <c r="D107" i="2" s="1"/>
  <c r="N53" i="2"/>
  <c r="L52" i="2"/>
  <c r="J51" i="2"/>
  <c r="P46" i="2"/>
  <c r="D99" i="2" s="1"/>
  <c r="N45" i="2"/>
  <c r="L44" i="2"/>
  <c r="J43" i="2"/>
  <c r="P38" i="2"/>
  <c r="D91" i="2"/>
  <c r="N37" i="2"/>
  <c r="L36" i="2"/>
  <c r="J35" i="2"/>
  <c r="P30" i="2"/>
  <c r="D83" i="2" s="1"/>
  <c r="N29" i="2"/>
  <c r="L28" i="2"/>
  <c r="J27" i="2"/>
  <c r="P22" i="2"/>
  <c r="D75" i="2" s="1"/>
  <c r="N21" i="2"/>
  <c r="L20" i="2"/>
  <c r="J19" i="2"/>
  <c r="P14" i="2"/>
  <c r="D67" i="2" s="1"/>
  <c r="N13" i="2"/>
  <c r="L12" i="2"/>
  <c r="J11" i="2"/>
  <c r="O54" i="2"/>
  <c r="C107" i="2" s="1"/>
  <c r="M53" i="2"/>
  <c r="K52" i="2"/>
  <c r="I51" i="2"/>
  <c r="O46" i="2"/>
  <c r="C99" i="2"/>
  <c r="M45" i="2"/>
  <c r="K44" i="2"/>
  <c r="I43" i="2"/>
  <c r="O38" i="2"/>
  <c r="C91" i="2" s="1"/>
  <c r="M37" i="2"/>
  <c r="K36" i="2"/>
  <c r="I35" i="2"/>
  <c r="O30" i="2"/>
  <c r="C83" i="2" s="1"/>
  <c r="M29" i="2"/>
  <c r="K28" i="2"/>
  <c r="I27" i="2"/>
  <c r="O22" i="2"/>
  <c r="C75" i="2" s="1"/>
  <c r="M21" i="2"/>
  <c r="K20" i="2"/>
  <c r="I19" i="2"/>
  <c r="O14" i="2"/>
  <c r="C67" i="2" s="1"/>
  <c r="M13" i="2"/>
  <c r="K12" i="2"/>
  <c r="I11" i="2"/>
  <c r="N22" i="2"/>
  <c r="L21" i="2"/>
  <c r="N14" i="2"/>
  <c r="L13" i="2"/>
  <c r="K13" i="2"/>
  <c r="M47" i="2"/>
  <c r="K38" i="2"/>
  <c r="K30" i="2"/>
  <c r="M55" i="2"/>
  <c r="K46" i="2"/>
  <c r="M31" i="2"/>
  <c r="K14" i="2"/>
  <c r="N56" i="2"/>
  <c r="L55" i="2"/>
  <c r="J54" i="2"/>
  <c r="D106" i="2"/>
  <c r="F106" i="2"/>
  <c r="P49" i="2"/>
  <c r="N48" i="2"/>
  <c r="L47" i="2"/>
  <c r="J46" i="2"/>
  <c r="D98" i="2" s="1"/>
  <c r="F98" i="2" s="1"/>
  <c r="P41" i="2"/>
  <c r="N40" i="2"/>
  <c r="L39" i="2"/>
  <c r="J38" i="2"/>
  <c r="D90" i="2" s="1"/>
  <c r="F90" i="2" s="1"/>
  <c r="P33" i="2"/>
  <c r="N32" i="2"/>
  <c r="L31" i="2"/>
  <c r="J30" i="2"/>
  <c r="D82" i="2"/>
  <c r="F82" i="2" s="1"/>
  <c r="P25" i="2"/>
  <c r="N24" i="2"/>
  <c r="L23" i="2"/>
  <c r="J22" i="2"/>
  <c r="D74" i="2" s="1"/>
  <c r="F74" i="2" s="1"/>
  <c r="F20" i="2"/>
  <c r="P17" i="2"/>
  <c r="N16" i="2"/>
  <c r="L15" i="2"/>
  <c r="J14" i="2"/>
  <c r="D66" i="2" s="1"/>
  <c r="F66" i="2" s="1"/>
  <c r="F12" i="2"/>
  <c r="P9" i="2"/>
  <c r="N8" i="2"/>
  <c r="M56" i="2"/>
  <c r="K55" i="2"/>
  <c r="I54" i="2"/>
  <c r="C106" i="2"/>
  <c r="E106" i="2" s="1"/>
  <c r="O49" i="2"/>
  <c r="M48" i="2"/>
  <c r="K47" i="2"/>
  <c r="I46" i="2"/>
  <c r="C98" i="2"/>
  <c r="E98" i="2" s="1"/>
  <c r="O41" i="2"/>
  <c r="M40" i="2"/>
  <c r="K39" i="2"/>
  <c r="I38" i="2"/>
  <c r="C90" i="2" s="1"/>
  <c r="E90" i="2" s="1"/>
  <c r="O33" i="2"/>
  <c r="M32" i="2"/>
  <c r="K31" i="2"/>
  <c r="I30" i="2"/>
  <c r="C82" i="2"/>
  <c r="E82" i="2" s="1"/>
  <c r="O25" i="2"/>
  <c r="M24" i="2"/>
  <c r="K23" i="2"/>
  <c r="I22" i="2"/>
  <c r="C74" i="2" s="1"/>
  <c r="E74" i="2" s="1"/>
  <c r="O17" i="2"/>
  <c r="M16" i="2"/>
  <c r="K15" i="2"/>
  <c r="I14" i="2"/>
  <c r="C66" i="2" s="1"/>
  <c r="E66" i="2" s="1"/>
  <c r="O9" i="2"/>
  <c r="M8" i="2"/>
  <c r="K54" i="2"/>
  <c r="M39" i="2"/>
  <c r="M23" i="2"/>
  <c r="K22" i="2"/>
  <c r="M15" i="2"/>
  <c r="L56" i="2"/>
  <c r="J55" i="2"/>
  <c r="P50" i="2"/>
  <c r="D103" i="2" s="1"/>
  <c r="N49" i="2"/>
  <c r="L48" i="2"/>
  <c r="J47" i="2"/>
  <c r="P42" i="2"/>
  <c r="D95" i="2" s="1"/>
  <c r="N41" i="2"/>
  <c r="L40" i="2"/>
  <c r="J39" i="2"/>
  <c r="F37" i="2"/>
  <c r="P34" i="2"/>
  <c r="D87" i="2"/>
  <c r="N33" i="2"/>
  <c r="L32" i="2"/>
  <c r="J31" i="2"/>
  <c r="F29" i="2"/>
  <c r="P26" i="2"/>
  <c r="D79" i="2" s="1"/>
  <c r="N25" i="2"/>
  <c r="L24" i="2"/>
  <c r="J23" i="2"/>
  <c r="H22" i="2"/>
  <c r="F21" i="2"/>
  <c r="P18" i="2"/>
  <c r="D71" i="2"/>
  <c r="N17" i="2"/>
  <c r="L16" i="2"/>
  <c r="J15" i="2"/>
  <c r="H14" i="2"/>
  <c r="F13" i="2"/>
  <c r="P10" i="2"/>
  <c r="D63" i="2"/>
  <c r="N9" i="2"/>
  <c r="L8" i="2"/>
  <c r="K56" i="2"/>
  <c r="I55" i="2"/>
  <c r="O50" i="2"/>
  <c r="C103" i="2" s="1"/>
  <c r="M49" i="2"/>
  <c r="K48" i="2"/>
  <c r="I47" i="2"/>
  <c r="O42" i="2"/>
  <c r="C95" i="2" s="1"/>
  <c r="M41" i="2"/>
  <c r="K40" i="2"/>
  <c r="I39" i="2"/>
  <c r="O34" i="2"/>
  <c r="C87" i="2" s="1"/>
  <c r="M33" i="2"/>
  <c r="K32" i="2"/>
  <c r="I31" i="2"/>
  <c r="O26" i="2"/>
  <c r="C79" i="2" s="1"/>
  <c r="M25" i="2"/>
  <c r="K24" i="2"/>
  <c r="I23" i="2"/>
  <c r="O18" i="2"/>
  <c r="C71" i="2" s="1"/>
  <c r="M17" i="2"/>
  <c r="K16" i="2"/>
  <c r="I15" i="2"/>
  <c r="O10" i="2"/>
  <c r="C63" i="2" s="1"/>
  <c r="K8" i="2"/>
  <c r="M9" i="2"/>
  <c r="J56" i="2"/>
  <c r="D108" i="2" s="1"/>
  <c r="F108" i="2" s="1"/>
  <c r="H55" i="2"/>
  <c r="F54" i="2"/>
  <c r="D53" i="2"/>
  <c r="P51" i="2"/>
  <c r="N50" i="2"/>
  <c r="L49" i="2"/>
  <c r="J48" i="2"/>
  <c r="D100" i="2" s="1"/>
  <c r="F100" i="2" s="1"/>
  <c r="H47" i="2"/>
  <c r="F46" i="2"/>
  <c r="D45" i="2"/>
  <c r="P43" i="2"/>
  <c r="N42" i="2"/>
  <c r="L41" i="2"/>
  <c r="J40" i="2"/>
  <c r="D92" i="2" s="1"/>
  <c r="F92" i="2" s="1"/>
  <c r="H39" i="2"/>
  <c r="F38" i="2"/>
  <c r="D37" i="2"/>
  <c r="P35" i="2"/>
  <c r="N34" i="2"/>
  <c r="L33" i="2"/>
  <c r="J32" i="2"/>
  <c r="D84" i="2" s="1"/>
  <c r="F84" i="2" s="1"/>
  <c r="H31" i="2"/>
  <c r="F30" i="2"/>
  <c r="D29" i="2"/>
  <c r="P27" i="2"/>
  <c r="N26" i="2"/>
  <c r="L25" i="2"/>
  <c r="J24" i="2"/>
  <c r="D76" i="2"/>
  <c r="F76" i="2"/>
  <c r="H23" i="2"/>
  <c r="F22" i="2"/>
  <c r="D21" i="2"/>
  <c r="P19" i="2"/>
  <c r="N18" i="2"/>
  <c r="L17" i="2"/>
  <c r="J16" i="2"/>
  <c r="D68" i="2"/>
  <c r="F68" i="2"/>
  <c r="M65" i="7" l="1"/>
  <c r="T65" i="7"/>
  <c r="AZ65" i="7"/>
  <c r="BD65" i="7"/>
  <c r="R67" i="7"/>
  <c r="AX67" i="7"/>
  <c r="BD64" i="7"/>
  <c r="AA64" i="7"/>
  <c r="BI64" i="7"/>
  <c r="AH64" i="7"/>
  <c r="AO76" i="7"/>
  <c r="Z72" i="7"/>
  <c r="N66" i="7"/>
  <c r="AZ64" i="7"/>
  <c r="Z64" i="7"/>
  <c r="Z61" i="7"/>
  <c r="BH64" i="7"/>
  <c r="BA80" i="7"/>
  <c r="W72" i="7"/>
  <c r="O69" i="7"/>
  <c r="AX64" i="7"/>
  <c r="Y64" i="7"/>
  <c r="AF64" i="7"/>
  <c r="BD67" i="7"/>
  <c r="AW64" i="7"/>
  <c r="AY80" i="7"/>
  <c r="Z76" i="7"/>
  <c r="BB73" i="7"/>
  <c r="BH68" i="7"/>
  <c r="AV64" i="7"/>
  <c r="V64" i="7"/>
  <c r="AZ80" i="7"/>
  <c r="BF68" i="7"/>
  <c r="AS64" i="7"/>
  <c r="T64" i="7"/>
  <c r="BF64" i="7"/>
  <c r="BG78" i="7"/>
  <c r="AD82" i="7"/>
  <c r="AT80" i="7"/>
  <c r="BF78" i="7"/>
  <c r="AU77" i="7"/>
  <c r="AY73" i="7"/>
  <c r="BB68" i="7"/>
  <c r="BI66" i="7"/>
  <c r="AR64" i="7"/>
  <c r="S64" i="7"/>
  <c r="AC62" i="7"/>
  <c r="AX80" i="7"/>
  <c r="AV77" i="7"/>
  <c r="BA73" i="7"/>
  <c r="N82" i="7"/>
  <c r="AN80" i="7"/>
  <c r="BE78" i="7"/>
  <c r="AP77" i="7"/>
  <c r="AJ73" i="7"/>
  <c r="AV68" i="7"/>
  <c r="BH66" i="7"/>
  <c r="AQ64" i="7"/>
  <c r="R64" i="7"/>
  <c r="AB62" i="7"/>
  <c r="AD64" i="7"/>
  <c r="BC73" i="7"/>
  <c r="M82" i="7"/>
  <c r="AL80" i="7"/>
  <c r="AZ78" i="7"/>
  <c r="AN77" i="7"/>
  <c r="AI73" i="7"/>
  <c r="AH68" i="7"/>
  <c r="BF66" i="7"/>
  <c r="AP64" i="7"/>
  <c r="Q64" i="7"/>
  <c r="W80" i="7"/>
  <c r="AJ78" i="7"/>
  <c r="S77" i="7"/>
  <c r="AG73" i="7"/>
  <c r="AD68" i="7"/>
  <c r="BA66" i="7"/>
  <c r="AO64" i="7"/>
  <c r="P64" i="7"/>
  <c r="P24" i="7"/>
  <c r="D76" i="7" s="1"/>
  <c r="BG64" i="7"/>
  <c r="AS83" i="7"/>
  <c r="V80" i="7"/>
  <c r="AI78" i="7"/>
  <c r="R77" i="7"/>
  <c r="M75" i="7"/>
  <c r="AE73" i="7"/>
  <c r="V68" i="7"/>
  <c r="AQ66" i="7"/>
  <c r="AN64" i="7"/>
  <c r="AS62" i="7"/>
  <c r="P14" i="7"/>
  <c r="D66" i="7" s="1"/>
  <c r="X64" i="7"/>
  <c r="M83" i="7"/>
  <c r="U80" i="7"/>
  <c r="AH78" i="7"/>
  <c r="N77" i="7"/>
  <c r="P73" i="7"/>
  <c r="AZ70" i="7"/>
  <c r="U68" i="7"/>
  <c r="AE66" i="7"/>
  <c r="BJ64" i="7"/>
  <c r="AE64" i="7"/>
  <c r="O14" i="7"/>
  <c r="C66" i="7" s="1"/>
  <c r="P11" i="7"/>
  <c r="AT84" i="7"/>
  <c r="BF75" i="7"/>
  <c r="AP67" i="7"/>
  <c r="AZ75" i="7"/>
  <c r="AW70" i="7"/>
  <c r="BH70" i="7"/>
  <c r="AO67" i="7"/>
  <c r="AX65" i="7"/>
  <c r="BI84" i="7"/>
  <c r="AR84" i="7"/>
  <c r="Z84" i="7"/>
  <c r="AH83" i="7"/>
  <c r="AU82" i="7"/>
  <c r="AC82" i="7"/>
  <c r="BA78" i="7"/>
  <c r="AG78" i="7"/>
  <c r="M78" i="7"/>
  <c r="AO77" i="7"/>
  <c r="M77" i="7"/>
  <c r="AI76" i="7"/>
  <c r="AX75" i="7"/>
  <c r="AZ73" i="7"/>
  <c r="AF73" i="7"/>
  <c r="M73" i="7"/>
  <c r="AS70" i="7"/>
  <c r="AN67" i="7"/>
  <c r="AR65" i="7"/>
  <c r="AV63" i="7"/>
  <c r="AL70" i="7"/>
  <c r="BG69" i="7"/>
  <c r="AM67" i="7"/>
  <c r="AQ65" i="7"/>
  <c r="AT63" i="7"/>
  <c r="BH84" i="7"/>
  <c r="AB82" i="7"/>
  <c r="AW75" i="7"/>
  <c r="BF84" i="7"/>
  <c r="AO84" i="7"/>
  <c r="X84" i="7"/>
  <c r="AF83" i="7"/>
  <c r="AS82" i="7"/>
  <c r="Y82" i="7"/>
  <c r="AS80" i="7"/>
  <c r="R80" i="7"/>
  <c r="AY78" i="7"/>
  <c r="AE78" i="7"/>
  <c r="AM77" i="7"/>
  <c r="AB76" i="7"/>
  <c r="AV75" i="7"/>
  <c r="AY74" i="7"/>
  <c r="AW73" i="7"/>
  <c r="AD73" i="7"/>
  <c r="AK70" i="7"/>
  <c r="BF69" i="7"/>
  <c r="BG68" i="7"/>
  <c r="S68" i="7"/>
  <c r="AL67" i="7"/>
  <c r="BG66" i="7"/>
  <c r="S66" i="7"/>
  <c r="AP65" i="7"/>
  <c r="AR63" i="7"/>
  <c r="AS84" i="7"/>
  <c r="AT82" i="7"/>
  <c r="BE84" i="7"/>
  <c r="W84" i="7"/>
  <c r="AE83" i="7"/>
  <c r="AR82" i="7"/>
  <c r="AX78" i="7"/>
  <c r="AF75" i="7"/>
  <c r="AV73" i="7"/>
  <c r="AC73" i="7"/>
  <c r="AJ70" i="7"/>
  <c r="BC69" i="7"/>
  <c r="AJ67" i="7"/>
  <c r="AO65" i="7"/>
  <c r="AQ63" i="7"/>
  <c r="AB84" i="7"/>
  <c r="AN84" i="7"/>
  <c r="BJ83" i="7"/>
  <c r="BJ82" i="7"/>
  <c r="X82" i="7"/>
  <c r="AD78" i="7"/>
  <c r="AL77" i="7"/>
  <c r="BD84" i="7"/>
  <c r="AM84" i="7"/>
  <c r="V84" i="7"/>
  <c r="BI83" i="7"/>
  <c r="AD83" i="7"/>
  <c r="BI82" i="7"/>
  <c r="AO82" i="7"/>
  <c r="W82" i="7"/>
  <c r="AM80" i="7"/>
  <c r="M80" i="7"/>
  <c r="AW78" i="7"/>
  <c r="AC78" i="7"/>
  <c r="AK77" i="7"/>
  <c r="Y76" i="7"/>
  <c r="AE75" i="7"/>
  <c r="O74" i="7"/>
  <c r="AU73" i="7"/>
  <c r="Z73" i="7"/>
  <c r="AX71" i="7"/>
  <c r="AI70" i="7"/>
  <c r="AO69" i="7"/>
  <c r="BD68" i="7"/>
  <c r="P68" i="7"/>
  <c r="AD67" i="7"/>
  <c r="BE66" i="7"/>
  <c r="M66" i="7"/>
  <c r="AN65" i="7"/>
  <c r="AB63" i="7"/>
  <c r="BC84" i="7"/>
  <c r="U84" i="7"/>
  <c r="AC83" i="7"/>
  <c r="AN82" i="7"/>
  <c r="AA78" i="7"/>
  <c r="AI77" i="7"/>
  <c r="BJ76" i="7"/>
  <c r="X76" i="7"/>
  <c r="AD75" i="7"/>
  <c r="AT73" i="7"/>
  <c r="Y73" i="7"/>
  <c r="AH70" i="7"/>
  <c r="AN69" i="7"/>
  <c r="X67" i="7"/>
  <c r="AL65" i="7"/>
  <c r="AA63" i="7"/>
  <c r="BJ75" i="7"/>
  <c r="AL84" i="7"/>
  <c r="BH83" i="7"/>
  <c r="BH82" i="7"/>
  <c r="V82" i="7"/>
  <c r="AV78" i="7"/>
  <c r="BB84" i="7"/>
  <c r="AK84" i="7"/>
  <c r="T84" i="7"/>
  <c r="BD83" i="7"/>
  <c r="AB83" i="7"/>
  <c r="BE82" i="7"/>
  <c r="AM82" i="7"/>
  <c r="U82" i="7"/>
  <c r="AK80" i="7"/>
  <c r="AU78" i="7"/>
  <c r="Z78" i="7"/>
  <c r="BG77" i="7"/>
  <c r="AE77" i="7"/>
  <c r="BI76" i="7"/>
  <c r="V76" i="7"/>
  <c r="AB75" i="7"/>
  <c r="AL74" i="7"/>
  <c r="AQ73" i="7"/>
  <c r="X73" i="7"/>
  <c r="BJ72" i="7"/>
  <c r="AD71" i="7"/>
  <c r="AF70" i="7"/>
  <c r="AM69" i="7"/>
  <c r="AZ68" i="7"/>
  <c r="W67" i="7"/>
  <c r="AW66" i="7"/>
  <c r="AC66" i="7"/>
  <c r="AH65" i="7"/>
  <c r="N10" i="7"/>
  <c r="AR83" i="7"/>
  <c r="AP84" i="7"/>
  <c r="BC83" i="7"/>
  <c r="T82" i="7"/>
  <c r="AT78" i="7"/>
  <c r="AD77" i="7"/>
  <c r="W73" i="7"/>
  <c r="BI72" i="7"/>
  <c r="BH67" i="7"/>
  <c r="BJ84" i="7"/>
  <c r="AP73" i="7"/>
  <c r="AB70" i="7"/>
  <c r="AL69" i="7"/>
  <c r="AZ84" i="7"/>
  <c r="AI84" i="7"/>
  <c r="R84" i="7"/>
  <c r="AX83" i="7"/>
  <c r="R83" i="7"/>
  <c r="BC82" i="7"/>
  <c r="AK82" i="7"/>
  <c r="S82" i="7"/>
  <c r="BJ80" i="7"/>
  <c r="AI80" i="7"/>
  <c r="AS78" i="7"/>
  <c r="X78" i="7"/>
  <c r="BE77" i="7"/>
  <c r="Y77" i="7"/>
  <c r="BD76" i="7"/>
  <c r="Q75" i="7"/>
  <c r="BH73" i="7"/>
  <c r="AO73" i="7"/>
  <c r="V73" i="7"/>
  <c r="BH72" i="7"/>
  <c r="U70" i="7"/>
  <c r="AK69" i="7"/>
  <c r="AP68" i="7"/>
  <c r="BG67" i="7"/>
  <c r="U67" i="7"/>
  <c r="AP66" i="7"/>
  <c r="Z65" i="7"/>
  <c r="BE64" i="7"/>
  <c r="AI64" i="7"/>
  <c r="O64" i="7"/>
  <c r="AC61" i="7"/>
  <c r="M30" i="7"/>
  <c r="P20" i="7"/>
  <c r="D72" i="7" s="1"/>
  <c r="N19" i="7"/>
  <c r="N15" i="7"/>
  <c r="O11" i="7"/>
  <c r="AC84" i="7"/>
  <c r="AG83" i="7"/>
  <c r="X83" i="7"/>
  <c r="Y78" i="7"/>
  <c r="AY84" i="7"/>
  <c r="AH84" i="7"/>
  <c r="Q84" i="7"/>
  <c r="AW83" i="7"/>
  <c r="Q83" i="7"/>
  <c r="BB82" i="7"/>
  <c r="AJ82" i="7"/>
  <c r="R82" i="7"/>
  <c r="BI80" i="7"/>
  <c r="AH80" i="7"/>
  <c r="AQ78" i="7"/>
  <c r="W78" i="7"/>
  <c r="BD77" i="7"/>
  <c r="X77" i="7"/>
  <c r="AZ76" i="7"/>
  <c r="P75" i="7"/>
  <c r="BG73" i="7"/>
  <c r="AN73" i="7"/>
  <c r="U73" i="7"/>
  <c r="BA72" i="7"/>
  <c r="BJ70" i="7"/>
  <c r="T70" i="7"/>
  <c r="W69" i="7"/>
  <c r="AN68" i="7"/>
  <c r="BF67" i="7"/>
  <c r="T67" i="7"/>
  <c r="AO66" i="7"/>
  <c r="BI65" i="7"/>
  <c r="Y65" i="7"/>
  <c r="Z63" i="7"/>
  <c r="O20" i="7"/>
  <c r="C72" i="7" s="1"/>
  <c r="M19" i="7"/>
  <c r="P12" i="7"/>
  <c r="D64" i="7" s="1"/>
  <c r="N11" i="7"/>
  <c r="Y84" i="7"/>
  <c r="BA84" i="7"/>
  <c r="V67" i="7"/>
  <c r="AX84" i="7"/>
  <c r="AG84" i="7"/>
  <c r="P84" i="7"/>
  <c r="AV83" i="7"/>
  <c r="P83" i="7"/>
  <c r="BA82" i="7"/>
  <c r="AI82" i="7"/>
  <c r="Q82" i="7"/>
  <c r="BD80" i="7"/>
  <c r="AD80" i="7"/>
  <c r="AP78" i="7"/>
  <c r="S78" i="7"/>
  <c r="BC77" i="7"/>
  <c r="W77" i="7"/>
  <c r="AT76" i="7"/>
  <c r="O75" i="7"/>
  <c r="BF73" i="7"/>
  <c r="AM73" i="7"/>
  <c r="T73" i="7"/>
  <c r="AC72" i="7"/>
  <c r="BC70" i="7"/>
  <c r="S70" i="7"/>
  <c r="V69" i="7"/>
  <c r="AL68" i="7"/>
  <c r="BE67" i="7"/>
  <c r="AM66" i="7"/>
  <c r="BH65" i="7"/>
  <c r="X65" i="7"/>
  <c r="BB64" i="7"/>
  <c r="AG64" i="7"/>
  <c r="M64" i="7"/>
  <c r="N20" i="7"/>
  <c r="O12" i="7"/>
  <c r="C64" i="7" s="1"/>
  <c r="M11" i="7"/>
  <c r="AJ84" i="7"/>
  <c r="BD82" i="7"/>
  <c r="AJ80" i="7"/>
  <c r="BH76" i="7"/>
  <c r="AW84" i="7"/>
  <c r="AF84" i="7"/>
  <c r="O84" i="7"/>
  <c r="AU83" i="7"/>
  <c r="O83" i="7"/>
  <c r="AZ82" i="7"/>
  <c r="AH82" i="7"/>
  <c r="P82" i="7"/>
  <c r="BC80" i="7"/>
  <c r="AC80" i="7"/>
  <c r="BJ78" i="7"/>
  <c r="AO78" i="7"/>
  <c r="R78" i="7"/>
  <c r="BB77" i="7"/>
  <c r="V77" i="7"/>
  <c r="AS76" i="7"/>
  <c r="N75" i="7"/>
  <c r="BE73" i="7"/>
  <c r="AL73" i="7"/>
  <c r="S73" i="7"/>
  <c r="AB72" i="7"/>
  <c r="BB70" i="7"/>
  <c r="R70" i="7"/>
  <c r="U69" i="7"/>
  <c r="AK68" i="7"/>
  <c r="M67" i="7"/>
  <c r="AK66" i="7"/>
  <c r="BG65" i="7"/>
  <c r="W65" i="7"/>
  <c r="N31" i="7"/>
  <c r="M25" i="7"/>
  <c r="P21" i="7"/>
  <c r="M20" i="7"/>
  <c r="N12" i="7"/>
  <c r="AN83" i="7"/>
  <c r="S84" i="7"/>
  <c r="AL82" i="7"/>
  <c r="BF77" i="7"/>
  <c r="X75" i="7"/>
  <c r="AE65" i="7"/>
  <c r="AV84" i="7"/>
  <c r="AE84" i="7"/>
  <c r="N84" i="7"/>
  <c r="AT83" i="7"/>
  <c r="AY82" i="7"/>
  <c r="AG82" i="7"/>
  <c r="O82" i="7"/>
  <c r="BB80" i="7"/>
  <c r="X80" i="7"/>
  <c r="BI78" i="7"/>
  <c r="AN78" i="7"/>
  <c r="BA77" i="7"/>
  <c r="U77" i="7"/>
  <c r="AR76" i="7"/>
  <c r="BD73" i="7"/>
  <c r="AK73" i="7"/>
  <c r="AA72" i="7"/>
  <c r="BA70" i="7"/>
  <c r="Q70" i="7"/>
  <c r="T69" i="7"/>
  <c r="AJ68" i="7"/>
  <c r="BB67" i="7"/>
  <c r="AI66" i="7"/>
  <c r="BF65" i="7"/>
  <c r="V65" i="7"/>
  <c r="AY64" i="7"/>
  <c r="O21" i="7"/>
  <c r="P16" i="7"/>
  <c r="D68" i="7" s="1"/>
  <c r="P13" i="7"/>
  <c r="M12" i="7"/>
  <c r="K11" i="7"/>
  <c r="R81" i="7"/>
  <c r="AH81" i="7"/>
  <c r="AX81" i="7"/>
  <c r="AK81" i="7"/>
  <c r="S81" i="7"/>
  <c r="AI81" i="7"/>
  <c r="AY81" i="7"/>
  <c r="T81" i="7"/>
  <c r="AJ81" i="7"/>
  <c r="AZ81" i="7"/>
  <c r="U81" i="7"/>
  <c r="BA81" i="7"/>
  <c r="V81" i="7"/>
  <c r="AL81" i="7"/>
  <c r="BB81" i="7"/>
  <c r="X81" i="7"/>
  <c r="AN81" i="7"/>
  <c r="BD81" i="7"/>
  <c r="Y81" i="7"/>
  <c r="AO81" i="7"/>
  <c r="BE81" i="7"/>
  <c r="Z81" i="7"/>
  <c r="AP81" i="7"/>
  <c r="BF81" i="7"/>
  <c r="AQ81" i="7"/>
  <c r="AR81" i="7"/>
  <c r="AE81" i="7"/>
  <c r="AF81" i="7"/>
  <c r="M81" i="7"/>
  <c r="AS81" i="7"/>
  <c r="N81" i="7"/>
  <c r="AT81" i="7"/>
  <c r="O81" i="7"/>
  <c r="AU81" i="7"/>
  <c r="P81" i="7"/>
  <c r="AV81" i="7"/>
  <c r="Q81" i="7"/>
  <c r="AW81" i="7"/>
  <c r="AG81" i="7"/>
  <c r="W81" i="7"/>
  <c r="BC81" i="7"/>
  <c r="AA81" i="7"/>
  <c r="BG81" i="7"/>
  <c r="AB81" i="7"/>
  <c r="BH81" i="7"/>
  <c r="BJ81" i="7"/>
  <c r="AC81" i="7"/>
  <c r="BI81" i="7"/>
  <c r="AD81" i="7"/>
  <c r="AM81" i="7"/>
  <c r="U79" i="7"/>
  <c r="P79" i="7"/>
  <c r="AG79" i="7"/>
  <c r="AW79" i="7"/>
  <c r="T79" i="7"/>
  <c r="Q79" i="7"/>
  <c r="AH79" i="7"/>
  <c r="AX79" i="7"/>
  <c r="R79" i="7"/>
  <c r="AI79" i="7"/>
  <c r="AY79" i="7"/>
  <c r="AJ79" i="7"/>
  <c r="S79" i="7"/>
  <c r="AZ79" i="7"/>
  <c r="AK79" i="7"/>
  <c r="BA79" i="7"/>
  <c r="W79" i="7"/>
  <c r="AM79" i="7"/>
  <c r="BC79" i="7"/>
  <c r="X79" i="7"/>
  <c r="AN79" i="7"/>
  <c r="BD79" i="7"/>
  <c r="Y79" i="7"/>
  <c r="AO79" i="7"/>
  <c r="BE79" i="7"/>
  <c r="AA79" i="7"/>
  <c r="AQ79" i="7"/>
  <c r="AR79" i="7"/>
  <c r="AD79" i="7"/>
  <c r="AS79" i="7"/>
  <c r="AT79" i="7"/>
  <c r="M79" i="7"/>
  <c r="AU79" i="7"/>
  <c r="N79" i="7"/>
  <c r="AV79" i="7"/>
  <c r="BJ79" i="7"/>
  <c r="AE79" i="7"/>
  <c r="AF79" i="7"/>
  <c r="O79" i="7"/>
  <c r="BB79" i="7"/>
  <c r="AP79" i="7"/>
  <c r="V79" i="7"/>
  <c r="BF79" i="7"/>
  <c r="Z79" i="7"/>
  <c r="BG79" i="7"/>
  <c r="AB79" i="7"/>
  <c r="BH79" i="7"/>
  <c r="AC79" i="7"/>
  <c r="BI79" i="7"/>
  <c r="AL79" i="7"/>
  <c r="AB61" i="7"/>
  <c r="AR61" i="7"/>
  <c r="BH61" i="7"/>
  <c r="N61" i="7"/>
  <c r="AD61" i="7"/>
  <c r="AT61" i="7"/>
  <c r="BJ61" i="7"/>
  <c r="M61" i="7"/>
  <c r="AF61" i="7"/>
  <c r="AX61" i="7"/>
  <c r="O61" i="7"/>
  <c r="AG61" i="7"/>
  <c r="AY61" i="7"/>
  <c r="P61" i="7"/>
  <c r="AH61" i="7"/>
  <c r="AZ61" i="7"/>
  <c r="Q61" i="7"/>
  <c r="AI61" i="7"/>
  <c r="BA61" i="7"/>
  <c r="R61" i="7"/>
  <c r="AJ61" i="7"/>
  <c r="BB61" i="7"/>
  <c r="S61" i="7"/>
  <c r="AK61" i="7"/>
  <c r="BC61" i="7"/>
  <c r="T61" i="7"/>
  <c r="AL61" i="7"/>
  <c r="BD61" i="7"/>
  <c r="U61" i="7"/>
  <c r="AM61" i="7"/>
  <c r="BE61" i="7"/>
  <c r="V61" i="7"/>
  <c r="AN61" i="7"/>
  <c r="BF61" i="7"/>
  <c r="W61" i="7"/>
  <c r="AO61" i="7"/>
  <c r="BG61" i="7"/>
  <c r="X61" i="7"/>
  <c r="AP61" i="7"/>
  <c r="BI61" i="7"/>
  <c r="Y61" i="7"/>
  <c r="AQ61" i="7"/>
  <c r="S72" i="7"/>
  <c r="AI71" i="7"/>
  <c r="Y74" i="7"/>
  <c r="BH74" i="7"/>
  <c r="AQ74" i="7"/>
  <c r="AA74" i="7"/>
  <c r="AR74" i="7"/>
  <c r="BI74" i="7"/>
  <c r="AC74" i="7"/>
  <c r="AT74" i="7"/>
  <c r="P74" i="7"/>
  <c r="AG74" i="7"/>
  <c r="AX74" i="7"/>
  <c r="AK74" i="7"/>
  <c r="BF72" i="7"/>
  <c r="AH71" i="7"/>
  <c r="AS74" i="7"/>
  <c r="AJ74" i="7"/>
  <c r="Y72" i="7"/>
  <c r="AO72" i="7"/>
  <c r="BE72" i="7"/>
  <c r="N72" i="7"/>
  <c r="AE72" i="7"/>
  <c r="AV72" i="7"/>
  <c r="Q72" i="7"/>
  <c r="O72" i="7"/>
  <c r="AF72" i="7"/>
  <c r="AW72" i="7"/>
  <c r="P72" i="7"/>
  <c r="AG72" i="7"/>
  <c r="AX72" i="7"/>
  <c r="AH72" i="7"/>
  <c r="AY72" i="7"/>
  <c r="R72" i="7"/>
  <c r="AI72" i="7"/>
  <c r="AZ72" i="7"/>
  <c r="T72" i="7"/>
  <c r="AK72" i="7"/>
  <c r="BB72" i="7"/>
  <c r="U72" i="7"/>
  <c r="AL72" i="7"/>
  <c r="BC72" i="7"/>
  <c r="V72" i="7"/>
  <c r="AM72" i="7"/>
  <c r="BD72" i="7"/>
  <c r="X72" i="7"/>
  <c r="AP72" i="7"/>
  <c r="BG72" i="7"/>
  <c r="AF71" i="7"/>
  <c r="AD62" i="7"/>
  <c r="AV62" i="7"/>
  <c r="M62" i="7"/>
  <c r="AE62" i="7"/>
  <c r="AW62" i="7"/>
  <c r="N62" i="7"/>
  <c r="AF62" i="7"/>
  <c r="AX62" i="7"/>
  <c r="O62" i="7"/>
  <c r="AG62" i="7"/>
  <c r="AY62" i="7"/>
  <c r="P62" i="7"/>
  <c r="AH62" i="7"/>
  <c r="BA62" i="7"/>
  <c r="Q62" i="7"/>
  <c r="AI62" i="7"/>
  <c r="BC62" i="7"/>
  <c r="R62" i="7"/>
  <c r="AK62" i="7"/>
  <c r="BD62" i="7"/>
  <c r="S62" i="7"/>
  <c r="AM62" i="7"/>
  <c r="BE62" i="7"/>
  <c r="U62" i="7"/>
  <c r="AN62" i="7"/>
  <c r="BF62" i="7"/>
  <c r="W62" i="7"/>
  <c r="AO62" i="7"/>
  <c r="BG62" i="7"/>
  <c r="X62" i="7"/>
  <c r="AP62" i="7"/>
  <c r="BH62" i="7"/>
  <c r="Y62" i="7"/>
  <c r="AQ62" i="7"/>
  <c r="BI62" i="7"/>
  <c r="AU71" i="7"/>
  <c r="AI74" i="7"/>
  <c r="AU72" i="7"/>
  <c r="AE71" i="7"/>
  <c r="AV60" i="7"/>
  <c r="AH74" i="7"/>
  <c r="AT72" i="7"/>
  <c r="AU60" i="7"/>
  <c r="Q71" i="7"/>
  <c r="AG71" i="7"/>
  <c r="AW71" i="7"/>
  <c r="S71" i="7"/>
  <c r="AJ71" i="7"/>
  <c r="BA71" i="7"/>
  <c r="V71" i="7"/>
  <c r="T71" i="7"/>
  <c r="AK71" i="7"/>
  <c r="BB71" i="7"/>
  <c r="BD71" i="7"/>
  <c r="U71" i="7"/>
  <c r="AL71" i="7"/>
  <c r="BC71" i="7"/>
  <c r="AM71" i="7"/>
  <c r="W71" i="7"/>
  <c r="AN71" i="7"/>
  <c r="BE71" i="7"/>
  <c r="Y71" i="7"/>
  <c r="AP71" i="7"/>
  <c r="BG71" i="7"/>
  <c r="Z71" i="7"/>
  <c r="AQ71" i="7"/>
  <c r="BH71" i="7"/>
  <c r="AA71" i="7"/>
  <c r="AR71" i="7"/>
  <c r="BI71" i="7"/>
  <c r="AC71" i="7"/>
  <c r="AT71" i="7"/>
  <c r="AO71" i="7"/>
  <c r="S75" i="7"/>
  <c r="AI75" i="7"/>
  <c r="AY75" i="7"/>
  <c r="R75" i="7"/>
  <c r="AJ75" i="7"/>
  <c r="BA75" i="7"/>
  <c r="AM75" i="7"/>
  <c r="T75" i="7"/>
  <c r="AK75" i="7"/>
  <c r="BB75" i="7"/>
  <c r="U75" i="7"/>
  <c r="AL75" i="7"/>
  <c r="BC75" i="7"/>
  <c r="BD75" i="7"/>
  <c r="V75" i="7"/>
  <c r="W75" i="7"/>
  <c r="AN75" i="7"/>
  <c r="BE75" i="7"/>
  <c r="Y75" i="7"/>
  <c r="AP75" i="7"/>
  <c r="BG75" i="7"/>
  <c r="Z75" i="7"/>
  <c r="AQ75" i="7"/>
  <c r="BH75" i="7"/>
  <c r="AA75" i="7"/>
  <c r="AR75" i="7"/>
  <c r="BI75" i="7"/>
  <c r="AC75" i="7"/>
  <c r="AT75" i="7"/>
  <c r="AF74" i="7"/>
  <c r="AS72" i="7"/>
  <c r="AB71" i="7"/>
  <c r="AF63" i="7"/>
  <c r="AX63" i="7"/>
  <c r="N63" i="7"/>
  <c r="AG63" i="7"/>
  <c r="AY63" i="7"/>
  <c r="P63" i="7"/>
  <c r="AH63" i="7"/>
  <c r="AZ63" i="7"/>
  <c r="Q63" i="7"/>
  <c r="AI63" i="7"/>
  <c r="BA63" i="7"/>
  <c r="R63" i="7"/>
  <c r="AJ63" i="7"/>
  <c r="BB63" i="7"/>
  <c r="S63" i="7"/>
  <c r="AK63" i="7"/>
  <c r="BC63" i="7"/>
  <c r="T63" i="7"/>
  <c r="AL63" i="7"/>
  <c r="BD63" i="7"/>
  <c r="U63" i="7"/>
  <c r="AM63" i="7"/>
  <c r="BE63" i="7"/>
  <c r="V63" i="7"/>
  <c r="AN63" i="7"/>
  <c r="BF63" i="7"/>
  <c r="W63" i="7"/>
  <c r="AO63" i="7"/>
  <c r="BG63" i="7"/>
  <c r="X63" i="7"/>
  <c r="AP63" i="7"/>
  <c r="BH63" i="7"/>
  <c r="AT60" i="7"/>
  <c r="AU75" i="7"/>
  <c r="AB74" i="7"/>
  <c r="AR72" i="7"/>
  <c r="X71" i="7"/>
  <c r="S60" i="7"/>
  <c r="AI60" i="7"/>
  <c r="AY60" i="7"/>
  <c r="U60" i="7"/>
  <c r="AK60" i="7"/>
  <c r="BA60" i="7"/>
  <c r="M60" i="7"/>
  <c r="AE60" i="7"/>
  <c r="AW60" i="7"/>
  <c r="BB60" i="7"/>
  <c r="N60" i="7"/>
  <c r="AF60" i="7"/>
  <c r="AX60" i="7"/>
  <c r="P60" i="7"/>
  <c r="O60" i="7"/>
  <c r="AG60" i="7"/>
  <c r="AZ60" i="7"/>
  <c r="AH60" i="7"/>
  <c r="Q60" i="7"/>
  <c r="AJ60" i="7"/>
  <c r="BC60" i="7"/>
  <c r="R60" i="7"/>
  <c r="AL60" i="7"/>
  <c r="BD60" i="7"/>
  <c r="T60" i="7"/>
  <c r="AM60" i="7"/>
  <c r="BE60" i="7"/>
  <c r="V60" i="7"/>
  <c r="AN60" i="7"/>
  <c r="BF60" i="7"/>
  <c r="W60" i="7"/>
  <c r="AO60" i="7"/>
  <c r="BG60" i="7"/>
  <c r="X60" i="7"/>
  <c r="AP60" i="7"/>
  <c r="BH60" i="7"/>
  <c r="Y60" i="7"/>
  <c r="AQ60" i="7"/>
  <c r="BI60" i="7"/>
  <c r="Z60" i="7"/>
  <c r="AR60" i="7"/>
  <c r="BJ60" i="7"/>
  <c r="AS75" i="7"/>
  <c r="U74" i="7"/>
  <c r="AQ72" i="7"/>
  <c r="BJ71" i="7"/>
  <c r="R71" i="7"/>
  <c r="P69" i="7"/>
  <c r="AF69" i="7"/>
  <c r="AV69" i="7"/>
  <c r="R69" i="7"/>
  <c r="AH69" i="7"/>
  <c r="AX69" i="7"/>
  <c r="X69" i="7"/>
  <c r="AP69" i="7"/>
  <c r="BH69" i="7"/>
  <c r="Y69" i="7"/>
  <c r="AQ69" i="7"/>
  <c r="BI69" i="7"/>
  <c r="AS69" i="7"/>
  <c r="Z69" i="7"/>
  <c r="AR69" i="7"/>
  <c r="BJ69" i="7"/>
  <c r="AA69" i="7"/>
  <c r="AB69" i="7"/>
  <c r="AT69" i="7"/>
  <c r="AC69" i="7"/>
  <c r="AU69" i="7"/>
  <c r="AD69" i="7"/>
  <c r="AW69" i="7"/>
  <c r="M69" i="7"/>
  <c r="AE69" i="7"/>
  <c r="AY69" i="7"/>
  <c r="N69" i="7"/>
  <c r="AG69" i="7"/>
  <c r="AZ69" i="7"/>
  <c r="AI69" i="7"/>
  <c r="BA69" i="7"/>
  <c r="Q69" i="7"/>
  <c r="AJ69" i="7"/>
  <c r="BB69" i="7"/>
  <c r="AW61" i="7"/>
  <c r="AD60" i="7"/>
  <c r="AV71" i="7"/>
  <c r="AW74" i="7"/>
  <c r="AO75" i="7"/>
  <c r="BJ74" i="7"/>
  <c r="T74" i="7"/>
  <c r="AN72" i="7"/>
  <c r="BF71" i="7"/>
  <c r="P71" i="7"/>
  <c r="BJ62" i="7"/>
  <c r="AV61" i="7"/>
  <c r="AC60" i="7"/>
  <c r="AS71" i="7"/>
  <c r="S83" i="7"/>
  <c r="AI83" i="7"/>
  <c r="AY83" i="7"/>
  <c r="W83" i="7"/>
  <c r="T83" i="7"/>
  <c r="AJ83" i="7"/>
  <c r="AZ83" i="7"/>
  <c r="AL83" i="7"/>
  <c r="U83" i="7"/>
  <c r="AK83" i="7"/>
  <c r="BA83" i="7"/>
  <c r="V83" i="7"/>
  <c r="BB83" i="7"/>
  <c r="AM83" i="7"/>
  <c r="Y83" i="7"/>
  <c r="AO83" i="7"/>
  <c r="BE83" i="7"/>
  <c r="Z83" i="7"/>
  <c r="AP83" i="7"/>
  <c r="BF83" i="7"/>
  <c r="AA83" i="7"/>
  <c r="AQ83" i="7"/>
  <c r="BG83" i="7"/>
  <c r="BF76" i="7"/>
  <c r="AH75" i="7"/>
  <c r="BC74" i="7"/>
  <c r="S74" i="7"/>
  <c r="AJ72" i="7"/>
  <c r="AZ71" i="7"/>
  <c r="O71" i="7"/>
  <c r="BE69" i="7"/>
  <c r="AU62" i="7"/>
  <c r="AU61" i="7"/>
  <c r="AB60" i="7"/>
  <c r="AA76" i="7"/>
  <c r="AQ76" i="7"/>
  <c r="BG76" i="7"/>
  <c r="M76" i="7"/>
  <c r="AD76" i="7"/>
  <c r="AU76" i="7"/>
  <c r="AX76" i="7"/>
  <c r="N76" i="7"/>
  <c r="AE76" i="7"/>
  <c r="AV76" i="7"/>
  <c r="P76" i="7"/>
  <c r="O76" i="7"/>
  <c r="AF76" i="7"/>
  <c r="AW76" i="7"/>
  <c r="AG76" i="7"/>
  <c r="Q76" i="7"/>
  <c r="AH76" i="7"/>
  <c r="AY76" i="7"/>
  <c r="S76" i="7"/>
  <c r="AJ76" i="7"/>
  <c r="BA76" i="7"/>
  <c r="T76" i="7"/>
  <c r="AK76" i="7"/>
  <c r="BB76" i="7"/>
  <c r="U76" i="7"/>
  <c r="AL76" i="7"/>
  <c r="BC76" i="7"/>
  <c r="W76" i="7"/>
  <c r="AN76" i="7"/>
  <c r="BE76" i="7"/>
  <c r="AG75" i="7"/>
  <c r="BB74" i="7"/>
  <c r="R74" i="7"/>
  <c r="AD72" i="7"/>
  <c r="AY71" i="7"/>
  <c r="N71" i="7"/>
  <c r="BD69" i="7"/>
  <c r="BJ63" i="7"/>
  <c r="AT62" i="7"/>
  <c r="AS61" i="7"/>
  <c r="AA60" i="7"/>
  <c r="AX70" i="7"/>
  <c r="AG70" i="7"/>
  <c r="P70" i="7"/>
  <c r="BA68" i="7"/>
  <c r="AI68" i="7"/>
  <c r="Q68" i="7"/>
  <c r="BC67" i="7"/>
  <c r="AK67" i="7"/>
  <c r="S67" i="7"/>
  <c r="BC66" i="7"/>
  <c r="AJ66" i="7"/>
  <c r="R66" i="7"/>
  <c r="BE65" i="7"/>
  <c r="AM65" i="7"/>
  <c r="U65" i="7"/>
  <c r="AW80" i="7"/>
  <c r="AG80" i="7"/>
  <c r="Q80" i="7"/>
  <c r="AY77" i="7"/>
  <c r="AH77" i="7"/>
  <c r="Q77" i="7"/>
  <c r="AV74" i="7"/>
  <c r="AE74" i="7"/>
  <c r="N74" i="7"/>
  <c r="AV70" i="7"/>
  <c r="AE70" i="7"/>
  <c r="N70" i="7"/>
  <c r="AY68" i="7"/>
  <c r="AG68" i="7"/>
  <c r="O68" i="7"/>
  <c r="BA67" i="7"/>
  <c r="AI67" i="7"/>
  <c r="P67" i="7"/>
  <c r="AZ66" i="7"/>
  <c r="AH66" i="7"/>
  <c r="P66" i="7"/>
  <c r="BC65" i="7"/>
  <c r="AK65" i="7"/>
  <c r="S65" i="7"/>
  <c r="AV80" i="7"/>
  <c r="AF80" i="7"/>
  <c r="P80" i="7"/>
  <c r="AB78" i="7"/>
  <c r="AR78" i="7"/>
  <c r="BH78" i="7"/>
  <c r="AX77" i="7"/>
  <c r="AG77" i="7"/>
  <c r="P77" i="7"/>
  <c r="AU74" i="7"/>
  <c r="AD74" i="7"/>
  <c r="AU70" i="7"/>
  <c r="AD70" i="7"/>
  <c r="AX68" i="7"/>
  <c r="AF68" i="7"/>
  <c r="N68" i="7"/>
  <c r="AZ67" i="7"/>
  <c r="AH67" i="7"/>
  <c r="N67" i="7"/>
  <c r="AY66" i="7"/>
  <c r="AG66" i="7"/>
  <c r="O66" i="7"/>
  <c r="BB65" i="7"/>
  <c r="AJ65" i="7"/>
  <c r="R65" i="7"/>
  <c r="AU80" i="7"/>
  <c r="AE80" i="7"/>
  <c r="O80" i="7"/>
  <c r="AW77" i="7"/>
  <c r="AF77" i="7"/>
  <c r="O77" i="7"/>
  <c r="Z74" i="7"/>
  <c r="AP74" i="7"/>
  <c r="BF74" i="7"/>
  <c r="AT70" i="7"/>
  <c r="AC70" i="7"/>
  <c r="X70" i="7"/>
  <c r="AN70" i="7"/>
  <c r="BD70" i="7"/>
  <c r="AW68" i="7"/>
  <c r="AE68" i="7"/>
  <c r="AY67" i="7"/>
  <c r="AF67" i="7"/>
  <c r="AX66" i="7"/>
  <c r="AF66" i="7"/>
  <c r="BA65" i="7"/>
  <c r="AI65" i="7"/>
  <c r="Q65" i="7"/>
  <c r="W68" i="7"/>
  <c r="AM68" i="7"/>
  <c r="BC68" i="7"/>
  <c r="Y68" i="7"/>
  <c r="AO68" i="7"/>
  <c r="BE68" i="7"/>
  <c r="O67" i="7"/>
  <c r="AE67" i="7"/>
  <c r="AU67" i="7"/>
  <c r="Q67" i="7"/>
  <c r="AG67" i="7"/>
  <c r="AW67" i="7"/>
  <c r="O65" i="7"/>
  <c r="BI70" i="7"/>
  <c r="AR70" i="7"/>
  <c r="AA70" i="7"/>
  <c r="AU68" i="7"/>
  <c r="AC68" i="7"/>
  <c r="AV67" i="7"/>
  <c r="AC67" i="7"/>
  <c r="AV66" i="7"/>
  <c r="AD66" i="7"/>
  <c r="V66" i="7"/>
  <c r="AL66" i="7"/>
  <c r="BB66" i="7"/>
  <c r="X66" i="7"/>
  <c r="AN66" i="7"/>
  <c r="BD66" i="7"/>
  <c r="AY65" i="7"/>
  <c r="AG65" i="7"/>
  <c r="AR80" i="7"/>
  <c r="AC77" i="7"/>
  <c r="AQ70" i="7"/>
  <c r="N65" i="7"/>
  <c r="AD65" i="7"/>
  <c r="AT65" i="7"/>
  <c r="BJ65" i="7"/>
  <c r="P65" i="7"/>
  <c r="AF65" i="7"/>
  <c r="AV65" i="7"/>
  <c r="BH80" i="7"/>
  <c r="AB80" i="7"/>
  <c r="AT77" i="7"/>
  <c r="Z70" i="7"/>
  <c r="AB68" i="7"/>
  <c r="AT67" i="7"/>
  <c r="AB67" i="7"/>
  <c r="AU66" i="7"/>
  <c r="BG80" i="7"/>
  <c r="AQ80" i="7"/>
  <c r="AA80" i="7"/>
  <c r="BD78" i="7"/>
  <c r="AM78" i="7"/>
  <c r="V78" i="7"/>
  <c r="BJ77" i="7"/>
  <c r="AS77" i="7"/>
  <c r="BG74" i="7"/>
  <c r="AO74" i="7"/>
  <c r="X74" i="7"/>
  <c r="R73" i="7"/>
  <c r="AH73" i="7"/>
  <c r="AX73" i="7"/>
  <c r="BG70" i="7"/>
  <c r="AP70" i="7"/>
  <c r="Y70" i="7"/>
  <c r="AS68" i="7"/>
  <c r="AA68" i="7"/>
  <c r="AS67" i="7"/>
  <c r="AA67" i="7"/>
  <c r="AT66" i="7"/>
  <c r="AB66" i="7"/>
  <c r="AW65" i="7"/>
  <c r="AC65" i="7"/>
  <c r="U64" i="7"/>
  <c r="AK64" i="7"/>
  <c r="BA64" i="7"/>
  <c r="W64" i="7"/>
  <c r="AM64" i="7"/>
  <c r="BC64" i="7"/>
  <c r="T77" i="7"/>
  <c r="AJ77" i="7"/>
  <c r="AZ77" i="7"/>
  <c r="AT68" i="7"/>
  <c r="BG82" i="7"/>
  <c r="AQ82" i="7"/>
  <c r="AA82" i="7"/>
  <c r="BF80" i="7"/>
  <c r="AP80" i="7"/>
  <c r="Z80" i="7"/>
  <c r="BC78" i="7"/>
  <c r="AL78" i="7"/>
  <c r="U78" i="7"/>
  <c r="BI77" i="7"/>
  <c r="AR77" i="7"/>
  <c r="AA77" i="7"/>
  <c r="BE74" i="7"/>
  <c r="AN74" i="7"/>
  <c r="W74" i="7"/>
  <c r="BJ73" i="7"/>
  <c r="AS73" i="7"/>
  <c r="AB73" i="7"/>
  <c r="BF70" i="7"/>
  <c r="AO70" i="7"/>
  <c r="W70" i="7"/>
  <c r="BJ68" i="7"/>
  <c r="AR68" i="7"/>
  <c r="Z68" i="7"/>
  <c r="BJ67" i="7"/>
  <c r="AR67" i="7"/>
  <c r="Z67" i="7"/>
  <c r="AS66" i="7"/>
  <c r="AA66" i="7"/>
  <c r="AU65" i="7"/>
  <c r="AB65" i="7"/>
  <c r="AU64" i="7"/>
  <c r="AC64" i="7"/>
  <c r="M63" i="7"/>
  <c r="AC63" i="7"/>
  <c r="AS63" i="7"/>
  <c r="BI63" i="7"/>
  <c r="O63" i="7"/>
  <c r="AE63" i="7"/>
  <c r="AU63" i="7"/>
  <c r="BG84" i="7"/>
  <c r="AQ84" i="7"/>
  <c r="BF82" i="7"/>
  <c r="AP82" i="7"/>
  <c r="BE80" i="7"/>
  <c r="AO80" i="7"/>
  <c r="BB78" i="7"/>
  <c r="AK78" i="7"/>
  <c r="T78" i="7"/>
  <c r="BH77" i="7"/>
  <c r="AQ77" i="7"/>
  <c r="Z77" i="7"/>
  <c r="BD74" i="7"/>
  <c r="AM74" i="7"/>
  <c r="V74" i="7"/>
  <c r="BI73" i="7"/>
  <c r="AR73" i="7"/>
  <c r="AA73" i="7"/>
  <c r="BE70" i="7"/>
  <c r="AM70" i="7"/>
  <c r="V70" i="7"/>
  <c r="BI68" i="7"/>
  <c r="AQ68" i="7"/>
  <c r="X68" i="7"/>
  <c r="BI67" i="7"/>
  <c r="AQ67" i="7"/>
  <c r="Y67" i="7"/>
  <c r="BJ66" i="7"/>
  <c r="AR66" i="7"/>
  <c r="Z66" i="7"/>
  <c r="AS65" i="7"/>
  <c r="AA65" i="7"/>
  <c r="AT64" i="7"/>
  <c r="AB64" i="7"/>
  <c r="AW63" i="7"/>
  <c r="AD63" i="7"/>
  <c r="T62" i="7"/>
  <c r="AJ62" i="7"/>
  <c r="AZ62" i="7"/>
  <c r="V62" i="7"/>
  <c r="AL62" i="7"/>
  <c r="BB62" i="7"/>
  <c r="P8" i="7"/>
  <c r="D60" i="7" s="1"/>
  <c r="O32" i="7"/>
  <c r="C84" i="7" s="1"/>
  <c r="M31" i="7"/>
  <c r="O24" i="7"/>
  <c r="C76" i="7" s="1"/>
  <c r="M23" i="7"/>
  <c r="O16" i="7"/>
  <c r="C68" i="7" s="1"/>
  <c r="M15" i="7"/>
  <c r="K14" i="7"/>
  <c r="O8" i="7"/>
  <c r="C60" i="7" s="1"/>
  <c r="P17" i="7"/>
  <c r="N16" i="7"/>
  <c r="P9" i="7"/>
  <c r="N8" i="7"/>
  <c r="O49" i="7"/>
  <c r="M48" i="7"/>
  <c r="O41" i="7"/>
  <c r="M40" i="7"/>
  <c r="K39" i="7"/>
  <c r="O33" i="7"/>
  <c r="M32" i="7"/>
  <c r="K31" i="7"/>
  <c r="O25" i="7"/>
  <c r="M24" i="7"/>
  <c r="K23" i="7"/>
  <c r="I22" i="7"/>
  <c r="C73" i="7" s="1"/>
  <c r="E73" i="7" s="1"/>
  <c r="G21" i="7"/>
  <c r="O17" i="7"/>
  <c r="M16" i="7"/>
  <c r="K15" i="7"/>
  <c r="I14" i="7"/>
  <c r="C65" i="7" s="1"/>
  <c r="E65" i="7" s="1"/>
  <c r="G13" i="7"/>
  <c r="O9" i="7"/>
  <c r="M8" i="7"/>
  <c r="P26" i="7"/>
  <c r="D78" i="7" s="1"/>
  <c r="N25" i="7"/>
  <c r="P18" i="7"/>
  <c r="D70" i="7" s="1"/>
  <c r="N17" i="7"/>
  <c r="L16" i="7"/>
  <c r="N10" i="2"/>
  <c r="M22" i="2"/>
  <c r="O15" i="2"/>
  <c r="O19" i="2"/>
  <c r="N15" i="2"/>
  <c r="H15" i="2"/>
  <c r="P37" i="2"/>
  <c r="P32" i="2"/>
  <c r="D85" i="2" s="1"/>
  <c r="M30" i="2"/>
  <c r="M28" i="2"/>
  <c r="M26" i="2"/>
  <c r="O11" i="2"/>
  <c r="P39" i="2"/>
  <c r="O37" i="2"/>
  <c r="O21" i="2"/>
  <c r="M14" i="2"/>
  <c r="K11" i="2"/>
  <c r="P20" i="2"/>
  <c r="D73" i="2" s="1"/>
  <c r="O52" i="2"/>
  <c r="C105" i="2" s="1"/>
  <c r="M44" i="2"/>
  <c r="O39" i="2"/>
  <c r="L37" i="2"/>
  <c r="O32" i="2"/>
  <c r="C85" i="2" s="1"/>
  <c r="I28" i="2"/>
  <c r="C80" i="2" s="1"/>
  <c r="E80" i="2" s="1"/>
  <c r="I26" i="2"/>
  <c r="C78" i="2" s="1"/>
  <c r="E78" i="2" s="1"/>
  <c r="K21" i="2"/>
  <c r="P16" i="2"/>
  <c r="D69" i="2" s="1"/>
  <c r="L14" i="2"/>
  <c r="G11" i="2"/>
  <c r="O8" i="2"/>
  <c r="C61" i="2" s="1"/>
  <c r="M42" i="2"/>
  <c r="I8" i="2"/>
  <c r="C60" i="2" s="1"/>
  <c r="E60" i="2" s="1"/>
  <c r="G26" i="2"/>
  <c r="G21" i="2"/>
  <c r="C19" i="2"/>
  <c r="O16" i="2"/>
  <c r="C69" i="2" s="1"/>
  <c r="E14" i="2"/>
  <c r="E11" i="2"/>
  <c r="H8" i="2"/>
  <c r="P47" i="2"/>
  <c r="P45" i="2"/>
  <c r="P23" i="2"/>
  <c r="M18" i="2"/>
  <c r="I16" i="2"/>
  <c r="C68" i="2" s="1"/>
  <c r="E68" i="2" s="1"/>
  <c r="C14" i="2"/>
  <c r="D11" i="2"/>
  <c r="G8" i="2"/>
  <c r="I25" i="2"/>
  <c r="J21" i="2"/>
  <c r="D9" i="2"/>
  <c r="J45" i="2"/>
  <c r="I44" i="2"/>
  <c r="C96" i="2" s="1"/>
  <c r="E96" i="2" s="1"/>
  <c r="N39" i="2"/>
  <c r="H36" i="2"/>
  <c r="K34" i="2"/>
  <c r="F33" i="2"/>
  <c r="O31" i="2"/>
  <c r="O29" i="2"/>
  <c r="D27" i="2"/>
  <c r="E25" i="2"/>
  <c r="N23" i="2"/>
  <c r="H21" i="2"/>
  <c r="H19" i="2"/>
  <c r="C18" i="2"/>
  <c r="F16" i="2"/>
  <c r="D14" i="2"/>
  <c r="I12" i="2"/>
  <c r="C64" i="2" s="1"/>
  <c r="E64" i="2" s="1"/>
  <c r="K10" i="2"/>
  <c r="P8" i="2"/>
  <c r="D61" i="2" s="1"/>
  <c r="I10" i="2"/>
  <c r="C62" i="2" s="1"/>
  <c r="E62" i="2" s="1"/>
  <c r="J8" i="2"/>
  <c r="D60" i="2" s="1"/>
  <c r="F60" i="2" s="1"/>
  <c r="J13" i="2"/>
  <c r="I13" i="2"/>
  <c r="J20" i="2"/>
  <c r="D72" i="2" s="1"/>
  <c r="F72" i="2" s="1"/>
  <c r="I24" i="2"/>
  <c r="C76" i="2" s="1"/>
  <c r="E76" i="2" s="1"/>
  <c r="I20" i="2"/>
  <c r="C72" i="2" s="1"/>
  <c r="E72" i="2" s="1"/>
  <c r="K18" i="2"/>
  <c r="D17" i="2"/>
  <c r="G15" i="2"/>
  <c r="E13" i="2"/>
  <c r="M11" i="2"/>
  <c r="C10" i="2"/>
  <c r="D8" i="2"/>
  <c r="D13" i="2"/>
  <c r="I32" i="2"/>
  <c r="C84" i="2" s="1"/>
  <c r="E84" i="2" s="1"/>
  <c r="I53" i="2"/>
  <c r="I52" i="2"/>
  <c r="C104" i="2" s="1"/>
  <c r="E104" i="2" s="1"/>
  <c r="J49" i="2"/>
  <c r="H35" i="2"/>
  <c r="D34" i="2"/>
  <c r="H32" i="2"/>
  <c r="P28" i="2"/>
  <c r="D81" i="2" s="1"/>
  <c r="O27" i="2"/>
  <c r="G24" i="2"/>
  <c r="E22" i="2"/>
  <c r="G20" i="2"/>
  <c r="O12" i="2"/>
  <c r="C65" i="2" s="1"/>
  <c r="H11" i="2"/>
  <c r="I9" i="2"/>
</calcChain>
</file>

<file path=xl/sharedStrings.xml><?xml version="1.0" encoding="utf-8"?>
<sst xmlns="http://schemas.openxmlformats.org/spreadsheetml/2006/main" count="67" uniqueCount="18">
  <si>
    <t>R</t>
  </si>
  <si>
    <t>latitude</t>
  </si>
  <si>
    <t>x</t>
  </si>
  <si>
    <t>y</t>
  </si>
  <si>
    <t>factor</t>
  </si>
  <si>
    <t>On</t>
  </si>
  <si>
    <t>decl.</t>
  </si>
  <si>
    <t>eot</t>
  </si>
  <si>
    <t>dayn</t>
  </si>
  <si>
    <t>d</t>
  </si>
  <si>
    <t>Email</t>
  </si>
  <si>
    <t>V1.0</t>
  </si>
  <si>
    <t>All Rights Reserved:  © Astronomy Morsels.</t>
  </si>
  <si>
    <t>I'm solely responsible for the input and express no warranty.  Use at your own risk.</t>
  </si>
  <si>
    <t>Nonetheless, this spreadsheet has been carefully reviewed, and calculation results have been compared with other applications.</t>
  </si>
  <si>
    <t xml:space="preserve">This spreadsheet is based on an article I once wrote (2003) and discussed an analemmatic sundial with a fixed gnomon. Normally, analemmatic sundials are a type of horizontal sundial that has a vertical gnomon and hour markers positioned in an elliptical pattern. The gnomon is not fixed and must change position daily to accurately indicate time of day. Hence there are no hour lines on the dial and the time of day is read only on the ellipse.
</t>
  </si>
  <si>
    <r>
      <rPr>
        <b/>
        <sz val="14"/>
        <color theme="0"/>
        <rFont val="Calibri (Body)"/>
      </rPr>
      <t>Compiled by</t>
    </r>
    <r>
      <rPr>
        <sz val="14"/>
        <color theme="0"/>
        <rFont val="Calibri (Body)"/>
      </rPr>
      <t>: Anton Viola (Astronomy Morsels).</t>
    </r>
  </si>
  <si>
    <r>
      <rPr>
        <b/>
        <sz val="14"/>
        <color theme="0"/>
        <rFont val="Calibri (Body)"/>
      </rPr>
      <t>Latest update</t>
    </r>
    <r>
      <rPr>
        <sz val="14"/>
        <color theme="0"/>
        <rFont val="Calibri (Body)"/>
      </rPr>
      <t>: 25th April, 2024.</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</si>
</sst>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14" x14ac:knownFonts="1">
    <font>
      <sz val="10"/>
      <name val="Arial"/>
    </font>
    <font>
      <sz val="12"/>
      <color theme="1"/>
      <name val="Aptos Narrow"/>
      <family val="2"/>
      <scheme val="minor"/>
    </font>
    <font>
      <sz val="10"/>
      <name val="Arial"/>
      <family val="2"/>
    </font>
    <font>
      <sz val="10"/>
      <name val="Calibri"/>
      <family val="2"/>
    </font>
    <font>
      <b/>
      <sz val="10"/>
      <name val="Calibri"/>
      <family val="2"/>
    </font>
    <font>
      <i/>
      <sz val="14"/>
      <color theme="0"/>
      <name val="Calibri"/>
      <family val="2"/>
    </font>
    <font>
      <u/>
      <sz val="12"/>
      <color theme="10"/>
      <name val="Aptos Narrow"/>
      <family val="2"/>
      <scheme val="minor"/>
    </font>
    <font>
      <sz val="11"/>
      <color theme="1"/>
      <name val="Aptos Narrow"/>
      <family val="2"/>
      <scheme val="minor"/>
    </font>
    <font>
      <sz val="14"/>
      <color theme="0"/>
      <name val="Calibri (Body)"/>
    </font>
    <font>
      <b/>
      <sz val="14"/>
      <color theme="0"/>
      <name val="Calibri (Body)"/>
    </font>
    <font>
      <u/>
      <sz val="14"/>
      <color theme="0"/>
      <name val="Calibri"/>
      <family val="2"/>
    </font>
    <font>
      <u/>
      <sz val="14"/>
      <color theme="0"/>
      <name val="Calibri (Body)"/>
    </font>
    <font>
      <u/>
      <sz val="12"/>
      <color theme="0"/>
      <name val="Calibri"/>
      <family val="2"/>
    </font>
    <font>
      <sz val="9"/>
      <color theme="0"/>
      <name val="Calibri"/>
      <family val="2"/>
    </font>
  </fonts>
  <fills count="5">
    <fill>
      <patternFill patternType="none"/>
    </fill>
    <fill>
      <patternFill patternType="gray125"/>
    </fill>
    <fill>
      <patternFill patternType="solid">
        <fgColor rgb="FFFFC000"/>
        <bgColor indexed="64"/>
      </patternFill>
    </fill>
    <fill>
      <patternFill patternType="solid">
        <fgColor theme="7" tint="0.79998168889431442"/>
        <bgColor indexed="64"/>
      </patternFill>
    </fill>
    <fill>
      <patternFill patternType="solid">
        <fgColor theme="1"/>
        <bgColor indexed="64"/>
      </patternFill>
    </fill>
  </fills>
  <borders count="1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rgb="FF000000"/>
      </right>
      <top style="thin">
        <color indexed="64"/>
      </top>
      <bottom/>
      <diagonal/>
    </border>
    <border>
      <left/>
      <right style="thin">
        <color rgb="FF000000"/>
      </right>
      <top/>
      <bottom/>
      <diagonal/>
    </border>
    <border>
      <left/>
      <right style="thin">
        <color rgb="FF000000"/>
      </right>
      <top/>
      <bottom style="thin">
        <color indexed="64"/>
      </bottom>
      <diagonal/>
    </border>
  </borders>
  <cellStyleXfs count="5">
    <xf numFmtId="0" fontId="0" fillId="0" borderId="0"/>
    <xf numFmtId="0" fontId="2" fillId="0" borderId="0"/>
    <xf numFmtId="0" fontId="1" fillId="0" borderId="0"/>
    <xf numFmtId="0" fontId="6" fillId="0" borderId="0" applyNumberFormat="0" applyFill="0" applyBorder="0" applyAlignment="0" applyProtection="0"/>
    <xf numFmtId="0" fontId="7" fillId="0" borderId="0"/>
  </cellStyleXfs>
  <cellXfs count="69">
    <xf numFmtId="0" fontId="0" fillId="0" borderId="0" xfId="0"/>
    <xf numFmtId="0" fontId="3" fillId="0" borderId="0" xfId="0" applyFont="1"/>
    <xf numFmtId="0" fontId="3" fillId="3" borderId="1" xfId="0" applyFont="1" applyFill="1" applyBorder="1"/>
    <xf numFmtId="0" fontId="3" fillId="3" borderId="2" xfId="0" applyFont="1" applyFill="1" applyBorder="1"/>
    <xf numFmtId="0" fontId="3" fillId="3" borderId="3" xfId="0" applyFont="1" applyFill="1" applyBorder="1"/>
    <xf numFmtId="0" fontId="3" fillId="3" borderId="4" xfId="0" applyFont="1" applyFill="1" applyBorder="1"/>
    <xf numFmtId="0" fontId="3" fillId="3" borderId="0" xfId="0" applyFont="1" applyFill="1"/>
    <xf numFmtId="0" fontId="3" fillId="3" borderId="5" xfId="0" applyFont="1" applyFill="1" applyBorder="1"/>
    <xf numFmtId="0" fontId="3" fillId="3" borderId="6" xfId="0" applyFont="1" applyFill="1" applyBorder="1"/>
    <xf numFmtId="164" fontId="3" fillId="3" borderId="0" xfId="0" applyNumberFormat="1" applyFont="1" applyFill="1"/>
    <xf numFmtId="164" fontId="3" fillId="3" borderId="5" xfId="0" applyNumberFormat="1" applyFont="1" applyFill="1" applyBorder="1"/>
    <xf numFmtId="164" fontId="3" fillId="3" borderId="7" xfId="0" applyNumberFormat="1" applyFont="1" applyFill="1" applyBorder="1"/>
    <xf numFmtId="164" fontId="3" fillId="3" borderId="8" xfId="0" applyNumberFormat="1" applyFont="1" applyFill="1" applyBorder="1"/>
    <xf numFmtId="164" fontId="3" fillId="3" borderId="2" xfId="0" applyNumberFormat="1" applyFont="1" applyFill="1" applyBorder="1"/>
    <xf numFmtId="164" fontId="3" fillId="3" borderId="3" xfId="0" applyNumberFormat="1" applyFont="1" applyFill="1" applyBorder="1"/>
    <xf numFmtId="164" fontId="3" fillId="3" borderId="0" xfId="0" applyNumberFormat="1" applyFont="1" applyFill="1" applyAlignment="1">
      <alignment horizontal="right"/>
    </xf>
    <xf numFmtId="0" fontId="3" fillId="3" borderId="0" xfId="0" applyFont="1" applyFill="1" applyAlignment="1">
      <alignment horizontal="right"/>
    </xf>
    <xf numFmtId="0" fontId="3" fillId="3" borderId="5" xfId="0" applyFont="1" applyFill="1" applyBorder="1" applyAlignment="1">
      <alignment horizontal="right"/>
    </xf>
    <xf numFmtId="2" fontId="3" fillId="3" borderId="0" xfId="0" applyNumberFormat="1" applyFont="1" applyFill="1"/>
    <xf numFmtId="2" fontId="3" fillId="3" borderId="5" xfId="0" applyNumberFormat="1" applyFont="1" applyFill="1" applyBorder="1"/>
    <xf numFmtId="0" fontId="4" fillId="2" borderId="0" xfId="0" applyFont="1" applyFill="1"/>
    <xf numFmtId="0" fontId="2" fillId="0" borderId="0" xfId="1"/>
    <xf numFmtId="0" fontId="3" fillId="0" borderId="0" xfId="1" applyFont="1"/>
    <xf numFmtId="0" fontId="3" fillId="3" borderId="1" xfId="1" applyFont="1" applyFill="1" applyBorder="1"/>
    <xf numFmtId="0" fontId="3" fillId="3" borderId="2" xfId="1" applyFont="1" applyFill="1" applyBorder="1"/>
    <xf numFmtId="0" fontId="3" fillId="3" borderId="3" xfId="1" applyFont="1" applyFill="1" applyBorder="1"/>
    <xf numFmtId="0" fontId="3" fillId="3" borderId="4" xfId="1" applyFont="1" applyFill="1" applyBorder="1"/>
    <xf numFmtId="0" fontId="3" fillId="3" borderId="0" xfId="1" applyFont="1" applyFill="1"/>
    <xf numFmtId="0" fontId="3" fillId="3" borderId="5" xfId="1" applyFont="1" applyFill="1" applyBorder="1"/>
    <xf numFmtId="0" fontId="3" fillId="3" borderId="6" xfId="1" applyFont="1" applyFill="1" applyBorder="1"/>
    <xf numFmtId="0" fontId="3" fillId="3" borderId="7" xfId="1" applyFont="1" applyFill="1" applyBorder="1"/>
    <xf numFmtId="0" fontId="4" fillId="2" borderId="0" xfId="1" applyFont="1" applyFill="1"/>
    <xf numFmtId="164" fontId="3" fillId="3" borderId="0" xfId="1" applyNumberFormat="1" applyFont="1" applyFill="1"/>
    <xf numFmtId="164" fontId="3" fillId="3" borderId="5" xfId="1" applyNumberFormat="1" applyFont="1" applyFill="1" applyBorder="1"/>
    <xf numFmtId="164" fontId="3" fillId="3" borderId="7" xfId="1" applyNumberFormat="1" applyFont="1" applyFill="1" applyBorder="1"/>
    <xf numFmtId="164" fontId="3" fillId="3" borderId="8" xfId="1" applyNumberFormat="1" applyFont="1" applyFill="1" applyBorder="1"/>
    <xf numFmtId="0" fontId="3" fillId="3" borderId="1" xfId="1" applyFont="1" applyFill="1" applyBorder="1" applyAlignment="1">
      <alignment horizontal="right"/>
    </xf>
    <xf numFmtId="0" fontId="3" fillId="3" borderId="2" xfId="1" applyFont="1" applyFill="1" applyBorder="1" applyAlignment="1">
      <alignment horizontal="right"/>
    </xf>
    <xf numFmtId="0" fontId="3" fillId="3" borderId="3" xfId="1" applyFont="1" applyFill="1" applyBorder="1" applyAlignment="1">
      <alignment horizontal="right"/>
    </xf>
    <xf numFmtId="16" fontId="3" fillId="3" borderId="4" xfId="1" applyNumberFormat="1" applyFont="1" applyFill="1" applyBorder="1"/>
    <xf numFmtId="1" fontId="3" fillId="3" borderId="4" xfId="1" applyNumberFormat="1" applyFont="1" applyFill="1" applyBorder="1"/>
    <xf numFmtId="16" fontId="3" fillId="3" borderId="6" xfId="1" applyNumberFormat="1" applyFont="1" applyFill="1" applyBorder="1"/>
    <xf numFmtId="164" fontId="3" fillId="3" borderId="2" xfId="1" applyNumberFormat="1" applyFont="1" applyFill="1" applyBorder="1"/>
    <xf numFmtId="164" fontId="3" fillId="3" borderId="3" xfId="1" applyNumberFormat="1" applyFont="1" applyFill="1" applyBorder="1"/>
    <xf numFmtId="0" fontId="8" fillId="4" borderId="1" xfId="2" applyFont="1" applyFill="1" applyBorder="1" applyAlignment="1">
      <alignment horizontal="left"/>
    </xf>
    <xf numFmtId="0" fontId="8" fillId="4" borderId="2" xfId="2" applyFont="1" applyFill="1" applyBorder="1" applyAlignment="1">
      <alignment horizontal="center"/>
    </xf>
    <xf numFmtId="0" fontId="8" fillId="4" borderId="2" xfId="2" applyFont="1" applyFill="1" applyBorder="1"/>
    <xf numFmtId="0" fontId="10" fillId="4" borderId="3" xfId="3" applyFont="1" applyFill="1" applyBorder="1" applyAlignment="1">
      <alignment horizontal="center"/>
    </xf>
    <xf numFmtId="0" fontId="11" fillId="4" borderId="4" xfId="3" applyFont="1" applyFill="1" applyBorder="1" applyAlignment="1">
      <alignment horizontal="left"/>
    </xf>
    <xf numFmtId="0" fontId="8" fillId="4" borderId="0" xfId="2" applyFont="1" applyFill="1" applyAlignment="1">
      <alignment horizontal="center"/>
    </xf>
    <xf numFmtId="0" fontId="8" fillId="4" borderId="0" xfId="2" applyFont="1" applyFill="1"/>
    <xf numFmtId="0" fontId="8" fillId="4" borderId="5" xfId="2" applyFont="1" applyFill="1" applyBorder="1" applyAlignment="1">
      <alignment horizontal="center"/>
    </xf>
    <xf numFmtId="0" fontId="8" fillId="4" borderId="6" xfId="3" applyFont="1" applyFill="1" applyBorder="1" applyAlignment="1">
      <alignment horizontal="left"/>
    </xf>
    <xf numFmtId="0" fontId="8" fillId="4" borderId="7" xfId="3" applyFont="1" applyFill="1" applyBorder="1" applyAlignment="1">
      <alignment horizontal="left"/>
    </xf>
    <xf numFmtId="0" fontId="8" fillId="4" borderId="7" xfId="2" applyFont="1" applyFill="1" applyBorder="1"/>
    <xf numFmtId="0" fontId="9" fillId="4" borderId="8" xfId="2" applyFont="1" applyFill="1" applyBorder="1" applyAlignment="1">
      <alignment horizontal="center"/>
    </xf>
    <xf numFmtId="0" fontId="5" fillId="4" borderId="0" xfId="2" applyFont="1" applyFill="1" applyAlignment="1">
      <alignment horizontal="center" vertical="center" wrapText="1"/>
    </xf>
    <xf numFmtId="0" fontId="12" fillId="4" borderId="1" xfId="3" applyFont="1" applyFill="1" applyBorder="1" applyAlignment="1">
      <alignment horizontal="center"/>
    </xf>
    <xf numFmtId="0" fontId="12" fillId="4" borderId="2" xfId="3" applyFont="1" applyFill="1" applyBorder="1" applyAlignment="1">
      <alignment horizontal="center"/>
    </xf>
    <xf numFmtId="0" fontId="12" fillId="4" borderId="9" xfId="3" applyFont="1" applyFill="1" applyBorder="1" applyAlignment="1">
      <alignment horizontal="center"/>
    </xf>
    <xf numFmtId="0" fontId="13" fillId="4" borderId="4" xfId="4" applyFont="1" applyFill="1" applyBorder="1" applyAlignment="1">
      <alignment horizontal="center"/>
    </xf>
    <xf numFmtId="0" fontId="13" fillId="4" borderId="0" xfId="4" applyFont="1" applyFill="1" applyAlignment="1">
      <alignment horizontal="center"/>
    </xf>
    <xf numFmtId="0" fontId="13" fillId="4" borderId="10" xfId="4" applyFont="1" applyFill="1" applyBorder="1" applyAlignment="1">
      <alignment horizontal="center"/>
    </xf>
    <xf numFmtId="0" fontId="13" fillId="4" borderId="6" xfId="4" applyFont="1" applyFill="1" applyBorder="1" applyAlignment="1">
      <alignment horizontal="center"/>
    </xf>
    <xf numFmtId="0" fontId="13" fillId="4" borderId="7" xfId="4" applyFont="1" applyFill="1" applyBorder="1" applyAlignment="1">
      <alignment horizontal="center"/>
    </xf>
    <xf numFmtId="0" fontId="13" fillId="4" borderId="11" xfId="4" applyFont="1" applyFill="1" applyBorder="1" applyAlignment="1">
      <alignment horizontal="center"/>
    </xf>
    <xf numFmtId="0" fontId="1" fillId="4" borderId="0" xfId="2" applyFill="1"/>
    <xf numFmtId="0" fontId="0" fillId="4" borderId="0" xfId="0" applyFill="1"/>
    <xf numFmtId="0" fontId="7" fillId="4" borderId="0" xfId="4" applyFill="1"/>
  </cellXfs>
  <cellStyles count="5">
    <cellStyle name="Hyperlink 2" xfId="3" xr:uid="{D3C0842F-D02B-E245-BBBB-696C05FC42E5}"/>
    <cellStyle name="Normal" xfId="0" builtinId="0"/>
    <cellStyle name="Normal 2" xfId="1" xr:uid="{00000000-0005-0000-0000-000001000000}"/>
    <cellStyle name="Normal 2 2" xfId="2" xr:uid="{DD0E92E5-ACB0-234D-8996-5D4A9E920076}"/>
    <cellStyle name="Normal 3" xfId="4" xr:uid="{2B9986CD-C933-9747-B2A6-D920AAACE3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5.xml"/><Relationship Id="rId3" Type="http://schemas.openxmlformats.org/officeDocument/2006/relationships/chartsheet" Target="chartsheets/sheet1.xml"/><Relationship Id="rId7" Type="http://schemas.openxmlformats.org/officeDocument/2006/relationships/chartsheet" Target="chartsheets/sheet3.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4.xml"/><Relationship Id="rId11" Type="http://schemas.openxmlformats.org/officeDocument/2006/relationships/sharedStrings" Target="sharedStrings.xml"/><Relationship Id="rId5" Type="http://schemas.openxmlformats.org/officeDocument/2006/relationships/chartsheet" Target="chartsheets/sheet2.xml"/><Relationship Id="rId10" Type="http://schemas.openxmlformats.org/officeDocument/2006/relationships/styles" Target="styles.xml"/><Relationship Id="rId4" Type="http://schemas.openxmlformats.org/officeDocument/2006/relationships/worksheet" Target="worksheets/sheet3.xml"/><Relationship Id="rId9" Type="http://schemas.openxmlformats.org/officeDocument/2006/relationships/theme" Target="theme/theme1.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protection>
    <c:chartObject val="0"/>
    <c:data val="0"/>
    <c:formatting val="0"/>
    <c:selection val="0"/>
    <c:userInterface val="0"/>
  </c:protection>
  <c:chart>
    <c:autoTitleDeleted val="0"/>
    <c:plotArea>
      <c:layout>
        <c:manualLayout>
          <c:layoutTarget val="inner"/>
          <c:xMode val="edge"/>
          <c:yMode val="edge"/>
          <c:x val="1.9310344827586208E-2"/>
          <c:y val="4.072398190045249E-2"/>
          <c:w val="0.95310344827586202"/>
          <c:h val="0.92533936651583715"/>
        </c:manualLayout>
      </c:layout>
      <c:scatterChart>
        <c:scatterStyle val="smoothMarker"/>
        <c:varyColors val="0"/>
        <c:ser>
          <c:idx val="0"/>
          <c:order val="0"/>
          <c:spPr>
            <a:ln w="12700">
              <a:solidFill>
                <a:srgbClr val="000000"/>
              </a:solidFill>
              <a:prstDash val="solid"/>
            </a:ln>
          </c:spPr>
          <c:marker>
            <c:symbol val="square"/>
            <c:size val="3"/>
            <c:spPr>
              <a:noFill/>
              <a:ln w="12700">
                <a:noFill/>
              </a:ln>
            </c:spPr>
          </c:marker>
          <c:xVal>
            <c:numRef>
              <c:f>'Fig. 1 (data)'!$C$8:$C$56</c:f>
              <c:numCache>
                <c:formatCode>0.0000</c:formatCode>
                <c:ptCount val="49"/>
                <c:pt idx="0">
                  <c:v>0</c:v>
                </c:pt>
                <c:pt idx="1">
                  <c:v>0.13052619222005157</c:v>
                </c:pt>
                <c:pt idx="2">
                  <c:v>0.25881904510252074</c:v>
                </c:pt>
                <c:pt idx="3">
                  <c:v>0.38268343236508978</c:v>
                </c:pt>
                <c:pt idx="4">
                  <c:v>0.49999999999999994</c:v>
                </c:pt>
                <c:pt idx="5">
                  <c:v>0.60876142900872066</c:v>
                </c:pt>
                <c:pt idx="6">
                  <c:v>0.70710678118654746</c:v>
                </c:pt>
                <c:pt idx="7">
                  <c:v>0.79335334029123517</c:v>
                </c:pt>
                <c:pt idx="8">
                  <c:v>0.8660254037844386</c:v>
                </c:pt>
                <c:pt idx="9">
                  <c:v>0.92387953251128674</c:v>
                </c:pt>
                <c:pt idx="10">
                  <c:v>0.96592582628906831</c:v>
                </c:pt>
                <c:pt idx="11">
                  <c:v>0.99144486137381038</c:v>
                </c:pt>
                <c:pt idx="12">
                  <c:v>1</c:v>
                </c:pt>
                <c:pt idx="13">
                  <c:v>0.99144486137381038</c:v>
                </c:pt>
                <c:pt idx="14">
                  <c:v>0.96592582628906831</c:v>
                </c:pt>
                <c:pt idx="15">
                  <c:v>0.92387953251128685</c:v>
                </c:pt>
                <c:pt idx="16">
                  <c:v>0.86602540378443871</c:v>
                </c:pt>
                <c:pt idx="17">
                  <c:v>0.79335334029123517</c:v>
                </c:pt>
                <c:pt idx="18">
                  <c:v>0.70710678118654757</c:v>
                </c:pt>
                <c:pt idx="19">
                  <c:v>0.60876142900872088</c:v>
                </c:pt>
                <c:pt idx="20">
                  <c:v>0.49999999999999994</c:v>
                </c:pt>
                <c:pt idx="21">
                  <c:v>0.38268343236508989</c:v>
                </c:pt>
                <c:pt idx="22">
                  <c:v>0.25881904510252102</c:v>
                </c:pt>
                <c:pt idx="23">
                  <c:v>0.13052619222005199</c:v>
                </c:pt>
                <c:pt idx="24">
                  <c:v>1.22514845490862E-16</c:v>
                </c:pt>
                <c:pt idx="25">
                  <c:v>-0.13052619222005177</c:v>
                </c:pt>
                <c:pt idx="26">
                  <c:v>-0.25881904510252079</c:v>
                </c:pt>
                <c:pt idx="27">
                  <c:v>-0.38268343236508967</c:v>
                </c:pt>
                <c:pt idx="28">
                  <c:v>-0.49999999999999972</c:v>
                </c:pt>
                <c:pt idx="29">
                  <c:v>-0.60876142900872066</c:v>
                </c:pt>
                <c:pt idx="30">
                  <c:v>-0.70710678118654713</c:v>
                </c:pt>
                <c:pt idx="31">
                  <c:v>-0.79335334029123494</c:v>
                </c:pt>
                <c:pt idx="32">
                  <c:v>-0.86602540378443837</c:v>
                </c:pt>
                <c:pt idx="33">
                  <c:v>-0.92387953251128685</c:v>
                </c:pt>
                <c:pt idx="34">
                  <c:v>-0.96592582628906831</c:v>
                </c:pt>
                <c:pt idx="35">
                  <c:v>-0.99144486137381038</c:v>
                </c:pt>
                <c:pt idx="36">
                  <c:v>-1</c:v>
                </c:pt>
                <c:pt idx="37">
                  <c:v>-0.99144486137381049</c:v>
                </c:pt>
                <c:pt idx="38">
                  <c:v>-0.96592582628906842</c:v>
                </c:pt>
                <c:pt idx="39">
                  <c:v>-0.92387953251128696</c:v>
                </c:pt>
                <c:pt idx="40">
                  <c:v>-0.8660254037844386</c:v>
                </c:pt>
                <c:pt idx="41">
                  <c:v>-0.79335334029123572</c:v>
                </c:pt>
                <c:pt idx="42">
                  <c:v>-0.70710678118654768</c:v>
                </c:pt>
                <c:pt idx="43">
                  <c:v>-0.60876142900872088</c:v>
                </c:pt>
                <c:pt idx="44">
                  <c:v>-0.50000000000000044</c:v>
                </c:pt>
                <c:pt idx="45">
                  <c:v>-0.38268343236508956</c:v>
                </c:pt>
                <c:pt idx="46">
                  <c:v>-0.25881904510252157</c:v>
                </c:pt>
                <c:pt idx="47">
                  <c:v>-0.13052619222005168</c:v>
                </c:pt>
                <c:pt idx="48">
                  <c:v>-2.45029690981724E-16</c:v>
                </c:pt>
              </c:numCache>
            </c:numRef>
          </c:xVal>
          <c:yVal>
            <c:numRef>
              <c:f>'Fig. 1 (data)'!$D$8:$D$56</c:f>
              <c:numCache>
                <c:formatCode>0.0000</c:formatCode>
                <c:ptCount val="49"/>
                <c:pt idx="0">
                  <c:v>0.78260815685241392</c:v>
                </c:pt>
                <c:pt idx="1">
                  <c:v>0.77591283558055479</c:v>
                </c:pt>
                <c:pt idx="2">
                  <c:v>0.75594143056823271</c:v>
                </c:pt>
                <c:pt idx="3">
                  <c:v>0.72303565809232795</c:v>
                </c:pt>
                <c:pt idx="4">
                  <c:v>0.67775854504310706</c:v>
                </c:pt>
                <c:pt idx="5">
                  <c:v>0.62088479537802943</c:v>
                </c:pt>
                <c:pt idx="6">
                  <c:v>0.55338753472224711</c:v>
                </c:pt>
                <c:pt idx="7">
                  <c:v>0.47642165991935648</c:v>
                </c:pt>
                <c:pt idx="8">
                  <c:v>0.39130407842620707</c:v>
                </c:pt>
                <c:pt idx="9">
                  <c:v>0.29949117566119837</c:v>
                </c:pt>
                <c:pt idx="10">
                  <c:v>0.20255389584598554</c:v>
                </c:pt>
                <c:pt idx="11">
                  <c:v>0.10215086271429856</c:v>
                </c:pt>
                <c:pt idx="12">
                  <c:v>4.7940558708330894E-17</c:v>
                </c:pt>
                <c:pt idx="13">
                  <c:v>-0.10215086271429848</c:v>
                </c:pt>
                <c:pt idx="14">
                  <c:v>-0.20255389584598546</c:v>
                </c:pt>
                <c:pt idx="15">
                  <c:v>-0.29949117566119809</c:v>
                </c:pt>
                <c:pt idx="16">
                  <c:v>-0.39130407842620679</c:v>
                </c:pt>
                <c:pt idx="17">
                  <c:v>-0.47642165991935648</c:v>
                </c:pt>
                <c:pt idx="18">
                  <c:v>-0.55338753472224711</c:v>
                </c:pt>
                <c:pt idx="19">
                  <c:v>-0.62088479537802943</c:v>
                </c:pt>
                <c:pt idx="20">
                  <c:v>-0.67775854504310706</c:v>
                </c:pt>
                <c:pt idx="21">
                  <c:v>-0.72303565809232795</c:v>
                </c:pt>
                <c:pt idx="22">
                  <c:v>-0.7559414305682326</c:v>
                </c:pt>
                <c:pt idx="23">
                  <c:v>-0.77591283558055479</c:v>
                </c:pt>
                <c:pt idx="24">
                  <c:v>-0.78260815685241392</c:v>
                </c:pt>
                <c:pt idx="25">
                  <c:v>-0.77591283558055479</c:v>
                </c:pt>
                <c:pt idx="26">
                  <c:v>-0.75594143056823271</c:v>
                </c:pt>
                <c:pt idx="27">
                  <c:v>-0.72303565809232806</c:v>
                </c:pt>
                <c:pt idx="28">
                  <c:v>-0.67775854504310717</c:v>
                </c:pt>
                <c:pt idx="29">
                  <c:v>-0.62088479537802943</c:v>
                </c:pt>
                <c:pt idx="30">
                  <c:v>-0.55338753472224744</c:v>
                </c:pt>
                <c:pt idx="31">
                  <c:v>-0.47642165991935664</c:v>
                </c:pt>
                <c:pt idx="32">
                  <c:v>-0.39130407842620729</c:v>
                </c:pt>
                <c:pt idx="33">
                  <c:v>-0.29949117566119809</c:v>
                </c:pt>
                <c:pt idx="34">
                  <c:v>-0.20255389584598546</c:v>
                </c:pt>
                <c:pt idx="35">
                  <c:v>-0.10215086271429849</c:v>
                </c:pt>
                <c:pt idx="36">
                  <c:v>-1.4382167612499267E-16</c:v>
                </c:pt>
                <c:pt idx="37">
                  <c:v>0.10215086271429821</c:v>
                </c:pt>
                <c:pt idx="38">
                  <c:v>0.20255389584598518</c:v>
                </c:pt>
                <c:pt idx="39">
                  <c:v>0.29949117566119782</c:v>
                </c:pt>
                <c:pt idx="40">
                  <c:v>0.39130407842620707</c:v>
                </c:pt>
                <c:pt idx="41">
                  <c:v>0.47642165991935587</c:v>
                </c:pt>
                <c:pt idx="42">
                  <c:v>0.553387534722247</c:v>
                </c:pt>
                <c:pt idx="43">
                  <c:v>0.62088479537802932</c:v>
                </c:pt>
                <c:pt idx="44">
                  <c:v>0.67775854504310684</c:v>
                </c:pt>
                <c:pt idx="45">
                  <c:v>0.72303565809232806</c:v>
                </c:pt>
                <c:pt idx="46">
                  <c:v>0.75594143056823249</c:v>
                </c:pt>
                <c:pt idx="47">
                  <c:v>0.77591283558055479</c:v>
                </c:pt>
                <c:pt idx="48">
                  <c:v>0.78260815685241392</c:v>
                </c:pt>
              </c:numCache>
            </c:numRef>
          </c:yVal>
          <c:smooth val="1"/>
          <c:extLst>
            <c:ext xmlns:c16="http://schemas.microsoft.com/office/drawing/2014/chart" uri="{C3380CC4-5D6E-409C-BE32-E72D297353CC}">
              <c16:uniqueId val="{00000000-801B-9C4F-BEBD-7619AF28DDB6}"/>
            </c:ext>
          </c:extLst>
        </c:ser>
        <c:ser>
          <c:idx val="1"/>
          <c:order val="1"/>
          <c:spPr>
            <a:ln w="12700">
              <a:solidFill>
                <a:srgbClr val="000000"/>
              </a:solidFill>
              <a:prstDash val="solid"/>
            </a:ln>
          </c:spPr>
          <c:marker>
            <c:symbol val="square"/>
            <c:size val="3"/>
            <c:spPr>
              <a:noFill/>
              <a:ln w="12700">
                <a:noFill/>
              </a:ln>
            </c:spPr>
          </c:marker>
          <c:xVal>
            <c:numRef>
              <c:f>'Fig. 1 (data)'!$E$8:$E$56</c:f>
              <c:numCache>
                <c:formatCode>0.0000</c:formatCode>
                <c:ptCount val="49"/>
                <c:pt idx="0">
                  <c:v>0</c:v>
                </c:pt>
                <c:pt idx="1">
                  <c:v>0.13052619222005157</c:v>
                </c:pt>
                <c:pt idx="2">
                  <c:v>0.25881904510252074</c:v>
                </c:pt>
                <c:pt idx="3">
                  <c:v>0.38268343236508978</c:v>
                </c:pt>
                <c:pt idx="4">
                  <c:v>0.49999999999999994</c:v>
                </c:pt>
                <c:pt idx="5">
                  <c:v>0.60876142900872066</c:v>
                </c:pt>
                <c:pt idx="6">
                  <c:v>0.70710678118654746</c:v>
                </c:pt>
                <c:pt idx="7">
                  <c:v>0.79335334029123517</c:v>
                </c:pt>
                <c:pt idx="8">
                  <c:v>0.8660254037844386</c:v>
                </c:pt>
                <c:pt idx="9">
                  <c:v>0.92387953251128674</c:v>
                </c:pt>
                <c:pt idx="10">
                  <c:v>0.96592582628906831</c:v>
                </c:pt>
                <c:pt idx="11">
                  <c:v>0.99144486137381038</c:v>
                </c:pt>
                <c:pt idx="12">
                  <c:v>1</c:v>
                </c:pt>
                <c:pt idx="13">
                  <c:v>0.99144486137381038</c:v>
                </c:pt>
                <c:pt idx="14">
                  <c:v>0.96592582628906831</c:v>
                </c:pt>
                <c:pt idx="15">
                  <c:v>0.92387953251128685</c:v>
                </c:pt>
                <c:pt idx="16">
                  <c:v>0.86602540378443871</c:v>
                </c:pt>
                <c:pt idx="17">
                  <c:v>0.79335334029123517</c:v>
                </c:pt>
                <c:pt idx="18">
                  <c:v>0.70710678118654757</c:v>
                </c:pt>
                <c:pt idx="19">
                  <c:v>0.60876142900872088</c:v>
                </c:pt>
                <c:pt idx="20">
                  <c:v>0.49999999999999994</c:v>
                </c:pt>
                <c:pt idx="21">
                  <c:v>0.38268343236508989</c:v>
                </c:pt>
                <c:pt idx="22">
                  <c:v>0.25881904510252102</c:v>
                </c:pt>
                <c:pt idx="23">
                  <c:v>0.13052619222005199</c:v>
                </c:pt>
                <c:pt idx="24">
                  <c:v>1.22514845490862E-16</c:v>
                </c:pt>
                <c:pt idx="25">
                  <c:v>-0.13052619222005177</c:v>
                </c:pt>
                <c:pt idx="26">
                  <c:v>-0.25881904510252079</c:v>
                </c:pt>
                <c:pt idx="27">
                  <c:v>-0.38268343236508967</c:v>
                </c:pt>
                <c:pt idx="28">
                  <c:v>-0.49999999999999972</c:v>
                </c:pt>
                <c:pt idx="29">
                  <c:v>-0.60876142900872066</c:v>
                </c:pt>
                <c:pt idx="30">
                  <c:v>-0.70710678118654713</c:v>
                </c:pt>
                <c:pt idx="31">
                  <c:v>-0.79335334029123494</c:v>
                </c:pt>
                <c:pt idx="32">
                  <c:v>-0.86602540378443837</c:v>
                </c:pt>
                <c:pt idx="33">
                  <c:v>-0.92387953251128685</c:v>
                </c:pt>
                <c:pt idx="34">
                  <c:v>-0.96592582628906831</c:v>
                </c:pt>
                <c:pt idx="35">
                  <c:v>-0.99144486137381038</c:v>
                </c:pt>
                <c:pt idx="36">
                  <c:v>-1</c:v>
                </c:pt>
                <c:pt idx="37">
                  <c:v>-0.99144486137381049</c:v>
                </c:pt>
                <c:pt idx="38">
                  <c:v>-0.96592582628906842</c:v>
                </c:pt>
                <c:pt idx="39">
                  <c:v>-0.92387953251128696</c:v>
                </c:pt>
                <c:pt idx="40">
                  <c:v>-0.8660254037844386</c:v>
                </c:pt>
                <c:pt idx="41">
                  <c:v>-0.79335334029123572</c:v>
                </c:pt>
                <c:pt idx="42">
                  <c:v>-0.70710678118654768</c:v>
                </c:pt>
                <c:pt idx="43">
                  <c:v>-0.60876142900872088</c:v>
                </c:pt>
                <c:pt idx="44">
                  <c:v>-0.50000000000000044</c:v>
                </c:pt>
                <c:pt idx="45">
                  <c:v>-0.38268343236508956</c:v>
                </c:pt>
                <c:pt idx="46">
                  <c:v>-0.25881904510252157</c:v>
                </c:pt>
                <c:pt idx="47">
                  <c:v>-0.13052619222005168</c:v>
                </c:pt>
                <c:pt idx="48">
                  <c:v>-2.45029690981724E-16</c:v>
                </c:pt>
              </c:numCache>
            </c:numRef>
          </c:xVal>
          <c:yVal>
            <c:numRef>
              <c:f>'Fig. 1 (data)'!$F$8:$F$56</c:f>
              <c:numCache>
                <c:formatCode>0.0000</c:formatCode>
                <c:ptCount val="49"/>
                <c:pt idx="0">
                  <c:v>0.65787846007395778</c:v>
                </c:pt>
                <c:pt idx="1">
                  <c:v>0.65118313880209855</c:v>
                </c:pt>
                <c:pt idx="2">
                  <c:v>0.63121173378977646</c:v>
                </c:pt>
                <c:pt idx="3">
                  <c:v>0.5983059613138717</c:v>
                </c:pt>
                <c:pt idx="4">
                  <c:v>0.55302884826465082</c:v>
                </c:pt>
                <c:pt idx="5">
                  <c:v>0.49615509859957324</c:v>
                </c:pt>
                <c:pt idx="6">
                  <c:v>0.42865783794379092</c:v>
                </c:pt>
                <c:pt idx="7">
                  <c:v>0.35169196314090029</c:v>
                </c:pt>
                <c:pt idx="8">
                  <c:v>0.26657438164775088</c:v>
                </c:pt>
                <c:pt idx="9">
                  <c:v>0.17476147888274218</c:v>
                </c:pt>
                <c:pt idx="10">
                  <c:v>7.7824199067529354E-2</c:v>
                </c:pt>
                <c:pt idx="11">
                  <c:v>-2.257883406415763E-2</c:v>
                </c:pt>
                <c:pt idx="12">
                  <c:v>-0.12472969677845615</c:v>
                </c:pt>
                <c:pt idx="13">
                  <c:v>-0.22688055949275465</c:v>
                </c:pt>
                <c:pt idx="14">
                  <c:v>-0.32728359262444162</c:v>
                </c:pt>
                <c:pt idx="15">
                  <c:v>-0.42422087243965428</c:v>
                </c:pt>
                <c:pt idx="16">
                  <c:v>-0.51603377520466298</c:v>
                </c:pt>
                <c:pt idx="17">
                  <c:v>-0.60115135669781261</c:v>
                </c:pt>
                <c:pt idx="18">
                  <c:v>-0.67811723150070335</c:v>
                </c:pt>
                <c:pt idx="19">
                  <c:v>-0.74561449215648556</c:v>
                </c:pt>
                <c:pt idx="20">
                  <c:v>-0.80248824182156331</c:v>
                </c:pt>
                <c:pt idx="21">
                  <c:v>-0.84776535487078419</c:v>
                </c:pt>
                <c:pt idx="22">
                  <c:v>-0.88067112734668873</c:v>
                </c:pt>
                <c:pt idx="23">
                  <c:v>-0.90064253235901104</c:v>
                </c:pt>
                <c:pt idx="24">
                  <c:v>-0.90733785363087005</c:v>
                </c:pt>
                <c:pt idx="25">
                  <c:v>-0.90064253235901104</c:v>
                </c:pt>
                <c:pt idx="26">
                  <c:v>-0.88067112734668895</c:v>
                </c:pt>
                <c:pt idx="27">
                  <c:v>-0.84776535487078419</c:v>
                </c:pt>
                <c:pt idx="28">
                  <c:v>-0.80248824182156331</c:v>
                </c:pt>
                <c:pt idx="29">
                  <c:v>-0.74561449215648556</c:v>
                </c:pt>
                <c:pt idx="30">
                  <c:v>-0.67811723150070358</c:v>
                </c:pt>
                <c:pt idx="31">
                  <c:v>-0.60115135669781283</c:v>
                </c:pt>
                <c:pt idx="32">
                  <c:v>-0.51603377520466354</c:v>
                </c:pt>
                <c:pt idx="33">
                  <c:v>-0.42422087243965428</c:v>
                </c:pt>
                <c:pt idx="34">
                  <c:v>-0.32728359262444162</c:v>
                </c:pt>
                <c:pt idx="35">
                  <c:v>-0.22688055949275468</c:v>
                </c:pt>
                <c:pt idx="36">
                  <c:v>-0.12472969677845633</c:v>
                </c:pt>
                <c:pt idx="37">
                  <c:v>-2.2578834064157977E-2</c:v>
                </c:pt>
                <c:pt idx="38">
                  <c:v>7.7824199067528993E-2</c:v>
                </c:pt>
                <c:pt idx="39">
                  <c:v>0.17476147888274163</c:v>
                </c:pt>
                <c:pt idx="40">
                  <c:v>0.26657438164775088</c:v>
                </c:pt>
                <c:pt idx="41">
                  <c:v>0.35169196314089968</c:v>
                </c:pt>
                <c:pt idx="42">
                  <c:v>0.42865783794379081</c:v>
                </c:pt>
                <c:pt idx="43">
                  <c:v>0.49615509859957313</c:v>
                </c:pt>
                <c:pt idx="44">
                  <c:v>0.5530288482646506</c:v>
                </c:pt>
                <c:pt idx="45">
                  <c:v>0.59830596131387193</c:v>
                </c:pt>
                <c:pt idx="46">
                  <c:v>0.63121173378977624</c:v>
                </c:pt>
                <c:pt idx="47">
                  <c:v>0.65118313880209855</c:v>
                </c:pt>
                <c:pt idx="48">
                  <c:v>0.65787846007395778</c:v>
                </c:pt>
              </c:numCache>
            </c:numRef>
          </c:yVal>
          <c:smooth val="1"/>
          <c:extLst>
            <c:ext xmlns:c16="http://schemas.microsoft.com/office/drawing/2014/chart" uri="{C3380CC4-5D6E-409C-BE32-E72D297353CC}">
              <c16:uniqueId val="{00000001-801B-9C4F-BEBD-7619AF28DDB6}"/>
            </c:ext>
          </c:extLst>
        </c:ser>
        <c:ser>
          <c:idx val="2"/>
          <c:order val="2"/>
          <c:spPr>
            <a:ln w="12700">
              <a:solidFill>
                <a:srgbClr val="000000"/>
              </a:solidFill>
              <a:prstDash val="solid"/>
            </a:ln>
          </c:spPr>
          <c:marker>
            <c:symbol val="square"/>
            <c:size val="3"/>
            <c:spPr>
              <a:noFill/>
              <a:ln w="12700">
                <a:noFill/>
              </a:ln>
            </c:spPr>
          </c:marker>
          <c:xVal>
            <c:numRef>
              <c:f>'Fig. 1 (data)'!$G$8:$G$56</c:f>
              <c:numCache>
                <c:formatCode>0.0000</c:formatCode>
                <c:ptCount val="49"/>
                <c:pt idx="0">
                  <c:v>0</c:v>
                </c:pt>
                <c:pt idx="1">
                  <c:v>0.13052619222005157</c:v>
                </c:pt>
                <c:pt idx="2">
                  <c:v>0.25881904510252074</c:v>
                </c:pt>
                <c:pt idx="3">
                  <c:v>0.38268343236508978</c:v>
                </c:pt>
                <c:pt idx="4">
                  <c:v>0.49999999999999994</c:v>
                </c:pt>
                <c:pt idx="5">
                  <c:v>0.60876142900872066</c:v>
                </c:pt>
                <c:pt idx="6">
                  <c:v>0.70710678118654746</c:v>
                </c:pt>
                <c:pt idx="7">
                  <c:v>0.79335334029123517</c:v>
                </c:pt>
                <c:pt idx="8">
                  <c:v>0.8660254037844386</c:v>
                </c:pt>
                <c:pt idx="9">
                  <c:v>0.92387953251128674</c:v>
                </c:pt>
                <c:pt idx="10">
                  <c:v>0.96592582628906831</c:v>
                </c:pt>
                <c:pt idx="11">
                  <c:v>0.99144486137381038</c:v>
                </c:pt>
                <c:pt idx="12">
                  <c:v>1</c:v>
                </c:pt>
                <c:pt idx="13">
                  <c:v>0.99144486137381038</c:v>
                </c:pt>
                <c:pt idx="14">
                  <c:v>0.96592582628906831</c:v>
                </c:pt>
                <c:pt idx="15">
                  <c:v>0.92387953251128685</c:v>
                </c:pt>
                <c:pt idx="16">
                  <c:v>0.86602540378443871</c:v>
                </c:pt>
                <c:pt idx="17">
                  <c:v>0.79335334029123517</c:v>
                </c:pt>
                <c:pt idx="18">
                  <c:v>0.70710678118654757</c:v>
                </c:pt>
                <c:pt idx="19">
                  <c:v>0.60876142900872088</c:v>
                </c:pt>
                <c:pt idx="20">
                  <c:v>0.49999999999999994</c:v>
                </c:pt>
                <c:pt idx="21">
                  <c:v>0.38268343236508989</c:v>
                </c:pt>
                <c:pt idx="22">
                  <c:v>0.25881904510252102</c:v>
                </c:pt>
                <c:pt idx="23">
                  <c:v>0.13052619222005199</c:v>
                </c:pt>
                <c:pt idx="24">
                  <c:v>1.22514845490862E-16</c:v>
                </c:pt>
                <c:pt idx="25">
                  <c:v>-0.13052619222005177</c:v>
                </c:pt>
                <c:pt idx="26">
                  <c:v>-0.25881904510252079</c:v>
                </c:pt>
                <c:pt idx="27">
                  <c:v>-0.38268343236508967</c:v>
                </c:pt>
                <c:pt idx="28">
                  <c:v>-0.49999999999999972</c:v>
                </c:pt>
                <c:pt idx="29">
                  <c:v>-0.60876142900872066</c:v>
                </c:pt>
                <c:pt idx="30">
                  <c:v>-0.70710678118654713</c:v>
                </c:pt>
                <c:pt idx="31">
                  <c:v>-0.79335334029123494</c:v>
                </c:pt>
                <c:pt idx="32">
                  <c:v>-0.86602540378443837</c:v>
                </c:pt>
                <c:pt idx="33">
                  <c:v>-0.92387953251128685</c:v>
                </c:pt>
                <c:pt idx="34">
                  <c:v>-0.96592582628906831</c:v>
                </c:pt>
                <c:pt idx="35">
                  <c:v>-0.99144486137381038</c:v>
                </c:pt>
                <c:pt idx="36">
                  <c:v>-1</c:v>
                </c:pt>
                <c:pt idx="37">
                  <c:v>-0.99144486137381049</c:v>
                </c:pt>
                <c:pt idx="38">
                  <c:v>-0.96592582628906842</c:v>
                </c:pt>
                <c:pt idx="39">
                  <c:v>-0.92387953251128696</c:v>
                </c:pt>
                <c:pt idx="40">
                  <c:v>-0.8660254037844386</c:v>
                </c:pt>
                <c:pt idx="41">
                  <c:v>-0.79335334029123572</c:v>
                </c:pt>
                <c:pt idx="42">
                  <c:v>-0.70710678118654768</c:v>
                </c:pt>
                <c:pt idx="43">
                  <c:v>-0.60876142900872088</c:v>
                </c:pt>
                <c:pt idx="44">
                  <c:v>-0.50000000000000044</c:v>
                </c:pt>
                <c:pt idx="45">
                  <c:v>-0.38268343236508956</c:v>
                </c:pt>
                <c:pt idx="46">
                  <c:v>-0.25881904510252157</c:v>
                </c:pt>
                <c:pt idx="47">
                  <c:v>-0.13052619222005168</c:v>
                </c:pt>
                <c:pt idx="48">
                  <c:v>-2.45029690981724E-16</c:v>
                </c:pt>
              </c:numCache>
            </c:numRef>
          </c:xVal>
          <c:yVal>
            <c:numRef>
              <c:f>'Fig. 1 (data)'!$H$8:$H$56</c:f>
              <c:numCache>
                <c:formatCode>0.0000</c:formatCode>
                <c:ptCount val="49"/>
                <c:pt idx="0">
                  <c:v>0.55603135872127973</c:v>
                </c:pt>
                <c:pt idx="1">
                  <c:v>0.54933603744942061</c:v>
                </c:pt>
                <c:pt idx="2">
                  <c:v>0.52936463243709853</c:v>
                </c:pt>
                <c:pt idx="3">
                  <c:v>0.49645885996119377</c:v>
                </c:pt>
                <c:pt idx="4">
                  <c:v>0.45118174691197288</c:v>
                </c:pt>
                <c:pt idx="5">
                  <c:v>0.39430799724689525</c:v>
                </c:pt>
                <c:pt idx="6">
                  <c:v>0.32681073659111293</c:v>
                </c:pt>
                <c:pt idx="7">
                  <c:v>0.24984486178822227</c:v>
                </c:pt>
                <c:pt idx="8">
                  <c:v>0.16472728029507286</c:v>
                </c:pt>
                <c:pt idx="9">
                  <c:v>7.2914377530064162E-2</c:v>
                </c:pt>
                <c:pt idx="10">
                  <c:v>-2.4022902285148667E-2</c:v>
                </c:pt>
                <c:pt idx="11">
                  <c:v>-0.12442593541683565</c:v>
                </c:pt>
                <c:pt idx="12">
                  <c:v>-0.22657679813113416</c:v>
                </c:pt>
                <c:pt idx="13">
                  <c:v>-0.3287276608454327</c:v>
                </c:pt>
                <c:pt idx="14">
                  <c:v>-0.42913069397711967</c:v>
                </c:pt>
                <c:pt idx="15">
                  <c:v>-0.52606797379233228</c:v>
                </c:pt>
                <c:pt idx="16">
                  <c:v>-0.61788087655734103</c:v>
                </c:pt>
                <c:pt idx="17">
                  <c:v>-0.70299845805049066</c:v>
                </c:pt>
                <c:pt idx="18">
                  <c:v>-0.77996433285338129</c:v>
                </c:pt>
                <c:pt idx="19">
                  <c:v>-0.84746159350916361</c:v>
                </c:pt>
                <c:pt idx="20">
                  <c:v>-0.90433534317424125</c:v>
                </c:pt>
                <c:pt idx="21">
                  <c:v>-0.94961245622346213</c:v>
                </c:pt>
                <c:pt idx="22">
                  <c:v>-0.98251822869936678</c:v>
                </c:pt>
                <c:pt idx="23">
                  <c:v>-1.0024896337116891</c:v>
                </c:pt>
                <c:pt idx="24">
                  <c:v>-1.0091849549835481</c:v>
                </c:pt>
                <c:pt idx="25">
                  <c:v>-1.0024896337116891</c:v>
                </c:pt>
                <c:pt idx="26">
                  <c:v>-0.98251822869936689</c:v>
                </c:pt>
                <c:pt idx="27">
                  <c:v>-0.94961245622346224</c:v>
                </c:pt>
                <c:pt idx="28">
                  <c:v>-0.90433534317424136</c:v>
                </c:pt>
                <c:pt idx="29">
                  <c:v>-0.84746159350916361</c:v>
                </c:pt>
                <c:pt idx="30">
                  <c:v>-0.77996433285338163</c:v>
                </c:pt>
                <c:pt idx="31">
                  <c:v>-0.70299845805049088</c:v>
                </c:pt>
                <c:pt idx="32">
                  <c:v>-0.61788087655734147</c:v>
                </c:pt>
                <c:pt idx="33">
                  <c:v>-0.52606797379233228</c:v>
                </c:pt>
                <c:pt idx="34">
                  <c:v>-0.42913069397711967</c:v>
                </c:pt>
                <c:pt idx="35">
                  <c:v>-0.3287276608454327</c:v>
                </c:pt>
                <c:pt idx="36">
                  <c:v>-0.22657679813113435</c:v>
                </c:pt>
                <c:pt idx="37">
                  <c:v>-0.124425935416836</c:v>
                </c:pt>
                <c:pt idx="38">
                  <c:v>-2.4022902285149028E-2</c:v>
                </c:pt>
                <c:pt idx="39">
                  <c:v>7.2914377530063607E-2</c:v>
                </c:pt>
                <c:pt idx="40">
                  <c:v>0.16472728029507286</c:v>
                </c:pt>
                <c:pt idx="41">
                  <c:v>0.24984486178822166</c:v>
                </c:pt>
                <c:pt idx="42">
                  <c:v>0.32681073659111282</c:v>
                </c:pt>
                <c:pt idx="43">
                  <c:v>0.39430799724689514</c:v>
                </c:pt>
                <c:pt idx="44">
                  <c:v>0.45118174691197266</c:v>
                </c:pt>
                <c:pt idx="45">
                  <c:v>0.49645885996119388</c:v>
                </c:pt>
                <c:pt idx="46">
                  <c:v>0.5293646324370983</c:v>
                </c:pt>
                <c:pt idx="47">
                  <c:v>0.54933603744942061</c:v>
                </c:pt>
                <c:pt idx="48">
                  <c:v>0.55603135872127973</c:v>
                </c:pt>
              </c:numCache>
            </c:numRef>
          </c:yVal>
          <c:smooth val="1"/>
          <c:extLst>
            <c:ext xmlns:c16="http://schemas.microsoft.com/office/drawing/2014/chart" uri="{C3380CC4-5D6E-409C-BE32-E72D297353CC}">
              <c16:uniqueId val="{00000002-801B-9C4F-BEBD-7619AF28DDB6}"/>
            </c:ext>
          </c:extLst>
        </c:ser>
        <c:ser>
          <c:idx val="3"/>
          <c:order val="3"/>
          <c:spPr>
            <a:ln w="12700">
              <a:solidFill>
                <a:srgbClr val="000000"/>
              </a:solidFill>
              <a:prstDash val="solid"/>
            </a:ln>
          </c:spPr>
          <c:marker>
            <c:symbol val="none"/>
          </c:marker>
          <c:xVal>
            <c:numRef>
              <c:f>'Fig. 1 (data)'!$I$8:$I$56</c:f>
              <c:numCache>
                <c:formatCode>0.0000</c:formatCode>
                <c:ptCount val="49"/>
                <c:pt idx="0">
                  <c:v>0</c:v>
                </c:pt>
                <c:pt idx="1">
                  <c:v>0.13052619222005157</c:v>
                </c:pt>
                <c:pt idx="2">
                  <c:v>0.25881904510252074</c:v>
                </c:pt>
                <c:pt idx="3">
                  <c:v>0.38268343236508978</c:v>
                </c:pt>
                <c:pt idx="4">
                  <c:v>0.49999999999999994</c:v>
                </c:pt>
                <c:pt idx="5">
                  <c:v>0.60876142900872066</c:v>
                </c:pt>
                <c:pt idx="6">
                  <c:v>0.70710678118654746</c:v>
                </c:pt>
                <c:pt idx="7">
                  <c:v>0.79335334029123517</c:v>
                </c:pt>
                <c:pt idx="8">
                  <c:v>0.8660254037844386</c:v>
                </c:pt>
                <c:pt idx="9">
                  <c:v>0.92387953251128674</c:v>
                </c:pt>
                <c:pt idx="10">
                  <c:v>0.96592582628906831</c:v>
                </c:pt>
                <c:pt idx="11">
                  <c:v>0.99144486137381038</c:v>
                </c:pt>
                <c:pt idx="12">
                  <c:v>1</c:v>
                </c:pt>
                <c:pt idx="13">
                  <c:v>0.99144486137381038</c:v>
                </c:pt>
                <c:pt idx="14">
                  <c:v>0.96592582628906831</c:v>
                </c:pt>
                <c:pt idx="15">
                  <c:v>0.92387953251128685</c:v>
                </c:pt>
                <c:pt idx="16">
                  <c:v>0.86602540378443871</c:v>
                </c:pt>
                <c:pt idx="17">
                  <c:v>0.79335334029123517</c:v>
                </c:pt>
                <c:pt idx="18">
                  <c:v>0.70710678118654757</c:v>
                </c:pt>
                <c:pt idx="19">
                  <c:v>0.60876142900872088</c:v>
                </c:pt>
                <c:pt idx="20">
                  <c:v>0.49999999999999994</c:v>
                </c:pt>
                <c:pt idx="21">
                  <c:v>0.38268343236508989</c:v>
                </c:pt>
                <c:pt idx="22">
                  <c:v>0.25881904510252102</c:v>
                </c:pt>
                <c:pt idx="23">
                  <c:v>0.13052619222005199</c:v>
                </c:pt>
                <c:pt idx="24">
                  <c:v>1.22514845490862E-16</c:v>
                </c:pt>
                <c:pt idx="25">
                  <c:v>-0.13052619222005177</c:v>
                </c:pt>
                <c:pt idx="26">
                  <c:v>-0.25881904510252079</c:v>
                </c:pt>
                <c:pt idx="27">
                  <c:v>-0.38268343236508967</c:v>
                </c:pt>
                <c:pt idx="28">
                  <c:v>-0.49999999999999972</c:v>
                </c:pt>
                <c:pt idx="29">
                  <c:v>-0.60876142900872066</c:v>
                </c:pt>
                <c:pt idx="30">
                  <c:v>-0.70710678118654713</c:v>
                </c:pt>
                <c:pt idx="31">
                  <c:v>-0.79335334029123494</c:v>
                </c:pt>
                <c:pt idx="32">
                  <c:v>-0.86602540378443837</c:v>
                </c:pt>
                <c:pt idx="33">
                  <c:v>-0.92387953251128685</c:v>
                </c:pt>
                <c:pt idx="34">
                  <c:v>-0.96592582628906831</c:v>
                </c:pt>
                <c:pt idx="35">
                  <c:v>-0.99144486137381038</c:v>
                </c:pt>
                <c:pt idx="36">
                  <c:v>-1</c:v>
                </c:pt>
                <c:pt idx="37">
                  <c:v>-0.99144486137381049</c:v>
                </c:pt>
                <c:pt idx="38">
                  <c:v>-0.96592582628906842</c:v>
                </c:pt>
                <c:pt idx="39">
                  <c:v>-0.92387953251128696</c:v>
                </c:pt>
                <c:pt idx="40">
                  <c:v>-0.8660254037844386</c:v>
                </c:pt>
                <c:pt idx="41">
                  <c:v>-0.79335334029123572</c:v>
                </c:pt>
                <c:pt idx="42">
                  <c:v>-0.70710678118654768</c:v>
                </c:pt>
                <c:pt idx="43">
                  <c:v>-0.60876142900872088</c:v>
                </c:pt>
                <c:pt idx="44">
                  <c:v>-0.50000000000000044</c:v>
                </c:pt>
                <c:pt idx="45">
                  <c:v>-0.38268343236508956</c:v>
                </c:pt>
                <c:pt idx="46">
                  <c:v>-0.25881904510252157</c:v>
                </c:pt>
                <c:pt idx="47">
                  <c:v>-0.13052619222005168</c:v>
                </c:pt>
                <c:pt idx="48">
                  <c:v>-2.45029690981724E-16</c:v>
                </c:pt>
              </c:numCache>
            </c:numRef>
          </c:xVal>
          <c:yVal>
            <c:numRef>
              <c:f>'Fig. 1 (data)'!$J$8:$J$56</c:f>
              <c:numCache>
                <c:formatCode>0.0000</c:formatCode>
                <c:ptCount val="49"/>
                <c:pt idx="0">
                  <c:v>0.51270588113978</c:v>
                </c:pt>
                <c:pt idx="1">
                  <c:v>0.50601055986792098</c:v>
                </c:pt>
                <c:pt idx="2">
                  <c:v>0.48603915485559884</c:v>
                </c:pt>
                <c:pt idx="3">
                  <c:v>0.45313338237969408</c:v>
                </c:pt>
                <c:pt idx="4">
                  <c:v>0.4078562693304732</c:v>
                </c:pt>
                <c:pt idx="5">
                  <c:v>0.35098251966539556</c:v>
                </c:pt>
                <c:pt idx="6">
                  <c:v>0.28348525900961324</c:v>
                </c:pt>
                <c:pt idx="7">
                  <c:v>0.20651938420672261</c:v>
                </c:pt>
                <c:pt idx="8">
                  <c:v>0.1214018027135732</c:v>
                </c:pt>
                <c:pt idx="9">
                  <c:v>2.9588899948564507E-2</c:v>
                </c:pt>
                <c:pt idx="10">
                  <c:v>-6.7348379866648322E-2</c:v>
                </c:pt>
                <c:pt idx="11">
                  <c:v>-0.16775141299833529</c:v>
                </c:pt>
                <c:pt idx="12">
                  <c:v>-0.26990227571263381</c:v>
                </c:pt>
                <c:pt idx="13">
                  <c:v>-0.37205313842693233</c:v>
                </c:pt>
                <c:pt idx="14">
                  <c:v>-0.4724561715586193</c:v>
                </c:pt>
                <c:pt idx="15">
                  <c:v>-0.5693934513738319</c:v>
                </c:pt>
                <c:pt idx="16">
                  <c:v>-0.66120635413884066</c:v>
                </c:pt>
                <c:pt idx="17">
                  <c:v>-0.7463239356319904</c:v>
                </c:pt>
                <c:pt idx="18">
                  <c:v>-0.82328981043488092</c:v>
                </c:pt>
                <c:pt idx="19">
                  <c:v>-0.89078707109066335</c:v>
                </c:pt>
                <c:pt idx="20">
                  <c:v>-0.94766082075574087</c:v>
                </c:pt>
                <c:pt idx="21">
                  <c:v>-0.99293793380496176</c:v>
                </c:pt>
                <c:pt idx="22">
                  <c:v>-1.0258437062808665</c:v>
                </c:pt>
                <c:pt idx="23">
                  <c:v>-1.0458151112931886</c:v>
                </c:pt>
                <c:pt idx="24">
                  <c:v>-1.0525104325650478</c:v>
                </c:pt>
                <c:pt idx="25">
                  <c:v>-1.0458151112931886</c:v>
                </c:pt>
                <c:pt idx="26">
                  <c:v>-1.0258437062808665</c:v>
                </c:pt>
                <c:pt idx="27">
                  <c:v>-0.99293793380496198</c:v>
                </c:pt>
                <c:pt idx="28">
                  <c:v>-0.9476608207557411</c:v>
                </c:pt>
                <c:pt idx="29">
                  <c:v>-0.89078707109066335</c:v>
                </c:pt>
                <c:pt idx="30">
                  <c:v>-0.82328981043488136</c:v>
                </c:pt>
                <c:pt idx="31">
                  <c:v>-0.74632393563199051</c:v>
                </c:pt>
                <c:pt idx="32">
                  <c:v>-0.6612063541388411</c:v>
                </c:pt>
                <c:pt idx="33">
                  <c:v>-0.5693934513738319</c:v>
                </c:pt>
                <c:pt idx="34">
                  <c:v>-0.4724561715586193</c:v>
                </c:pt>
                <c:pt idx="35">
                  <c:v>-0.37205313842693233</c:v>
                </c:pt>
                <c:pt idx="36">
                  <c:v>-0.26990227571263403</c:v>
                </c:pt>
                <c:pt idx="37">
                  <c:v>-0.16775141299833565</c:v>
                </c:pt>
                <c:pt idx="38">
                  <c:v>-6.7348379866648683E-2</c:v>
                </c:pt>
                <c:pt idx="39">
                  <c:v>2.9588899948563951E-2</c:v>
                </c:pt>
                <c:pt idx="40">
                  <c:v>0.1214018027135732</c:v>
                </c:pt>
                <c:pt idx="41">
                  <c:v>0.206519384206722</c:v>
                </c:pt>
                <c:pt idx="42">
                  <c:v>0.28348525900961313</c:v>
                </c:pt>
                <c:pt idx="43">
                  <c:v>0.35098251966539545</c:v>
                </c:pt>
                <c:pt idx="44">
                  <c:v>0.40785626933047298</c:v>
                </c:pt>
                <c:pt idx="45">
                  <c:v>0.45313338237969419</c:v>
                </c:pt>
                <c:pt idx="46">
                  <c:v>0.48603915485559862</c:v>
                </c:pt>
                <c:pt idx="47">
                  <c:v>0.50601055986792098</c:v>
                </c:pt>
                <c:pt idx="48">
                  <c:v>0.51270588113978</c:v>
                </c:pt>
              </c:numCache>
            </c:numRef>
          </c:yVal>
          <c:smooth val="1"/>
          <c:extLst>
            <c:ext xmlns:c16="http://schemas.microsoft.com/office/drawing/2014/chart" uri="{C3380CC4-5D6E-409C-BE32-E72D297353CC}">
              <c16:uniqueId val="{00000003-801B-9C4F-BEBD-7619AF28DDB6}"/>
            </c:ext>
          </c:extLst>
        </c:ser>
        <c:ser>
          <c:idx val="4"/>
          <c:order val="4"/>
          <c:spPr>
            <a:ln w="12700">
              <a:solidFill>
                <a:srgbClr val="000000"/>
              </a:solidFill>
              <a:prstDash val="solid"/>
            </a:ln>
          </c:spPr>
          <c:marker>
            <c:symbol val="square"/>
            <c:size val="3"/>
            <c:spPr>
              <a:noFill/>
              <a:ln w="12700">
                <a:noFill/>
              </a:ln>
            </c:spPr>
          </c:marker>
          <c:xVal>
            <c:numRef>
              <c:f>'Fig. 1 (data)'!$K$8:$K$56</c:f>
              <c:numCache>
                <c:formatCode>0.0000</c:formatCode>
                <c:ptCount val="49"/>
                <c:pt idx="0">
                  <c:v>0</c:v>
                </c:pt>
                <c:pt idx="1">
                  <c:v>0.13052619222005157</c:v>
                </c:pt>
                <c:pt idx="2">
                  <c:v>0.25881904510252074</c:v>
                </c:pt>
                <c:pt idx="3">
                  <c:v>0.38268343236508978</c:v>
                </c:pt>
                <c:pt idx="4">
                  <c:v>0.49999999999999994</c:v>
                </c:pt>
                <c:pt idx="5">
                  <c:v>0.60876142900872066</c:v>
                </c:pt>
                <c:pt idx="6">
                  <c:v>0.70710678118654746</c:v>
                </c:pt>
                <c:pt idx="7">
                  <c:v>0.79335334029123517</c:v>
                </c:pt>
                <c:pt idx="8">
                  <c:v>0.8660254037844386</c:v>
                </c:pt>
                <c:pt idx="9">
                  <c:v>0.92387953251128674</c:v>
                </c:pt>
                <c:pt idx="10">
                  <c:v>0.96592582628906831</c:v>
                </c:pt>
                <c:pt idx="11">
                  <c:v>0.99144486137381038</c:v>
                </c:pt>
                <c:pt idx="12">
                  <c:v>1</c:v>
                </c:pt>
                <c:pt idx="13">
                  <c:v>0.99144486137381038</c:v>
                </c:pt>
                <c:pt idx="14">
                  <c:v>0.96592582628906831</c:v>
                </c:pt>
                <c:pt idx="15">
                  <c:v>0.92387953251128685</c:v>
                </c:pt>
                <c:pt idx="16">
                  <c:v>0.86602540378443871</c:v>
                </c:pt>
                <c:pt idx="17">
                  <c:v>0.79335334029123517</c:v>
                </c:pt>
                <c:pt idx="18">
                  <c:v>0.70710678118654757</c:v>
                </c:pt>
                <c:pt idx="19">
                  <c:v>0.60876142900872088</c:v>
                </c:pt>
                <c:pt idx="20">
                  <c:v>0.49999999999999994</c:v>
                </c:pt>
                <c:pt idx="21">
                  <c:v>0.38268343236508989</c:v>
                </c:pt>
                <c:pt idx="22">
                  <c:v>0.25881904510252102</c:v>
                </c:pt>
                <c:pt idx="23">
                  <c:v>0.13052619222005199</c:v>
                </c:pt>
                <c:pt idx="24">
                  <c:v>1.22514845490862E-16</c:v>
                </c:pt>
                <c:pt idx="25">
                  <c:v>-0.13052619222005177</c:v>
                </c:pt>
                <c:pt idx="26">
                  <c:v>-0.25881904510252079</c:v>
                </c:pt>
                <c:pt idx="27">
                  <c:v>-0.38268343236508967</c:v>
                </c:pt>
                <c:pt idx="28">
                  <c:v>-0.49999999999999972</c:v>
                </c:pt>
                <c:pt idx="29">
                  <c:v>-0.60876142900872066</c:v>
                </c:pt>
                <c:pt idx="30">
                  <c:v>-0.70710678118654713</c:v>
                </c:pt>
                <c:pt idx="31">
                  <c:v>-0.79335334029123494</c:v>
                </c:pt>
                <c:pt idx="32">
                  <c:v>-0.86602540378443837</c:v>
                </c:pt>
                <c:pt idx="33">
                  <c:v>-0.92387953251128685</c:v>
                </c:pt>
                <c:pt idx="34">
                  <c:v>-0.96592582628906831</c:v>
                </c:pt>
                <c:pt idx="35">
                  <c:v>-0.99144486137381038</c:v>
                </c:pt>
                <c:pt idx="36">
                  <c:v>-1</c:v>
                </c:pt>
                <c:pt idx="37">
                  <c:v>-0.99144486137381049</c:v>
                </c:pt>
                <c:pt idx="38">
                  <c:v>-0.96592582628906842</c:v>
                </c:pt>
                <c:pt idx="39">
                  <c:v>-0.92387953251128696</c:v>
                </c:pt>
                <c:pt idx="40">
                  <c:v>-0.8660254037844386</c:v>
                </c:pt>
                <c:pt idx="41">
                  <c:v>-0.79335334029123572</c:v>
                </c:pt>
                <c:pt idx="42">
                  <c:v>-0.70710678118654768</c:v>
                </c:pt>
                <c:pt idx="43">
                  <c:v>-0.60876142900872088</c:v>
                </c:pt>
                <c:pt idx="44">
                  <c:v>-0.50000000000000044</c:v>
                </c:pt>
                <c:pt idx="45">
                  <c:v>-0.38268343236508956</c:v>
                </c:pt>
                <c:pt idx="46">
                  <c:v>-0.25881904510252157</c:v>
                </c:pt>
                <c:pt idx="47">
                  <c:v>-0.13052619222005168</c:v>
                </c:pt>
                <c:pt idx="48">
                  <c:v>-2.45029690981724E-16</c:v>
                </c:pt>
              </c:numCache>
            </c:numRef>
          </c:xVal>
          <c:yVal>
            <c:numRef>
              <c:f>'Fig. 1 (data)'!$L$8:$L$56</c:f>
              <c:numCache>
                <c:formatCode>0.0000</c:formatCode>
                <c:ptCount val="49"/>
                <c:pt idx="0">
                  <c:v>0.90733785363087005</c:v>
                </c:pt>
                <c:pt idx="1">
                  <c:v>0.90064253235901104</c:v>
                </c:pt>
                <c:pt idx="2">
                  <c:v>0.88067112734668895</c:v>
                </c:pt>
                <c:pt idx="3">
                  <c:v>0.84776535487078419</c:v>
                </c:pt>
                <c:pt idx="4">
                  <c:v>0.80248824182156331</c:v>
                </c:pt>
                <c:pt idx="5">
                  <c:v>0.74561449215648556</c:v>
                </c:pt>
                <c:pt idx="6">
                  <c:v>0.67811723150070335</c:v>
                </c:pt>
                <c:pt idx="7">
                  <c:v>0.60115135669781261</c:v>
                </c:pt>
                <c:pt idx="8">
                  <c:v>0.51603377520466331</c:v>
                </c:pt>
                <c:pt idx="9">
                  <c:v>0.42422087243965456</c:v>
                </c:pt>
                <c:pt idx="10">
                  <c:v>0.32728359262444173</c:v>
                </c:pt>
                <c:pt idx="11">
                  <c:v>0.22688055949275476</c:v>
                </c:pt>
                <c:pt idx="12">
                  <c:v>0.12472969677845623</c:v>
                </c:pt>
                <c:pt idx="13">
                  <c:v>2.2578834064157713E-2</c:v>
                </c:pt>
                <c:pt idx="14">
                  <c:v>-7.7824199067529271E-2</c:v>
                </c:pt>
                <c:pt idx="15">
                  <c:v>-0.17476147888274191</c:v>
                </c:pt>
                <c:pt idx="16">
                  <c:v>-0.2665743816477506</c:v>
                </c:pt>
                <c:pt idx="17">
                  <c:v>-0.35169196314090029</c:v>
                </c:pt>
                <c:pt idx="18">
                  <c:v>-0.42865783794379092</c:v>
                </c:pt>
                <c:pt idx="19">
                  <c:v>-0.49615509859957324</c:v>
                </c:pt>
                <c:pt idx="20">
                  <c:v>-0.55302884826465082</c:v>
                </c:pt>
                <c:pt idx="21">
                  <c:v>-0.5983059613138717</c:v>
                </c:pt>
                <c:pt idx="22">
                  <c:v>-0.63121173378977646</c:v>
                </c:pt>
                <c:pt idx="23">
                  <c:v>-0.65118313880209855</c:v>
                </c:pt>
                <c:pt idx="24">
                  <c:v>-0.65787846007395778</c:v>
                </c:pt>
                <c:pt idx="25">
                  <c:v>-0.65118313880209855</c:v>
                </c:pt>
                <c:pt idx="26">
                  <c:v>-0.63121173378977646</c:v>
                </c:pt>
                <c:pt idx="27">
                  <c:v>-0.59830596131387193</c:v>
                </c:pt>
                <c:pt idx="28">
                  <c:v>-0.55302884826465104</c:v>
                </c:pt>
                <c:pt idx="29">
                  <c:v>-0.49615509859957324</c:v>
                </c:pt>
                <c:pt idx="30">
                  <c:v>-0.42865783794379125</c:v>
                </c:pt>
                <c:pt idx="31">
                  <c:v>-0.35169196314090045</c:v>
                </c:pt>
                <c:pt idx="32">
                  <c:v>-0.2665743816477511</c:v>
                </c:pt>
                <c:pt idx="33">
                  <c:v>-0.17476147888274191</c:v>
                </c:pt>
                <c:pt idx="34">
                  <c:v>-7.7824199067529271E-2</c:v>
                </c:pt>
                <c:pt idx="35">
                  <c:v>2.2578834064157699E-2</c:v>
                </c:pt>
                <c:pt idx="36">
                  <c:v>0.12472969677845605</c:v>
                </c:pt>
                <c:pt idx="37">
                  <c:v>0.2268805594927544</c:v>
                </c:pt>
                <c:pt idx="38">
                  <c:v>0.3272835926244414</c:v>
                </c:pt>
                <c:pt idx="39">
                  <c:v>0.42422087243965401</c:v>
                </c:pt>
                <c:pt idx="40">
                  <c:v>0.51603377520466331</c:v>
                </c:pt>
                <c:pt idx="41">
                  <c:v>0.60115135669781206</c:v>
                </c:pt>
                <c:pt idx="42">
                  <c:v>0.67811723150070313</c:v>
                </c:pt>
                <c:pt idx="43">
                  <c:v>0.74561449215648556</c:v>
                </c:pt>
                <c:pt idx="44">
                  <c:v>0.80248824182156309</c:v>
                </c:pt>
                <c:pt idx="45">
                  <c:v>0.84776535487078419</c:v>
                </c:pt>
                <c:pt idx="46">
                  <c:v>0.88067112734668873</c:v>
                </c:pt>
                <c:pt idx="47">
                  <c:v>0.90064253235901104</c:v>
                </c:pt>
                <c:pt idx="48">
                  <c:v>0.90733785363087005</c:v>
                </c:pt>
              </c:numCache>
            </c:numRef>
          </c:yVal>
          <c:smooth val="1"/>
          <c:extLst>
            <c:ext xmlns:c16="http://schemas.microsoft.com/office/drawing/2014/chart" uri="{C3380CC4-5D6E-409C-BE32-E72D297353CC}">
              <c16:uniqueId val="{00000004-801B-9C4F-BEBD-7619AF28DDB6}"/>
            </c:ext>
          </c:extLst>
        </c:ser>
        <c:ser>
          <c:idx val="5"/>
          <c:order val="5"/>
          <c:spPr>
            <a:ln w="12700">
              <a:solidFill>
                <a:srgbClr val="000000"/>
              </a:solidFill>
              <a:prstDash val="solid"/>
            </a:ln>
          </c:spPr>
          <c:marker>
            <c:symbol val="square"/>
            <c:size val="3"/>
            <c:spPr>
              <a:noFill/>
              <a:ln w="12700">
                <a:noFill/>
              </a:ln>
            </c:spPr>
          </c:marker>
          <c:xVal>
            <c:numRef>
              <c:f>'Fig. 1 (data)'!$M$8:$M$56</c:f>
              <c:numCache>
                <c:formatCode>0.0000</c:formatCode>
                <c:ptCount val="49"/>
                <c:pt idx="0">
                  <c:v>0</c:v>
                </c:pt>
                <c:pt idx="1">
                  <c:v>0.13052619222005157</c:v>
                </c:pt>
                <c:pt idx="2">
                  <c:v>0.25881904510252074</c:v>
                </c:pt>
                <c:pt idx="3">
                  <c:v>0.38268343236508978</c:v>
                </c:pt>
                <c:pt idx="4">
                  <c:v>0.49999999999999994</c:v>
                </c:pt>
                <c:pt idx="5">
                  <c:v>0.60876142900872066</c:v>
                </c:pt>
                <c:pt idx="6">
                  <c:v>0.70710678118654746</c:v>
                </c:pt>
                <c:pt idx="7">
                  <c:v>0.79335334029123517</c:v>
                </c:pt>
                <c:pt idx="8">
                  <c:v>0.8660254037844386</c:v>
                </c:pt>
                <c:pt idx="9">
                  <c:v>0.92387953251128674</c:v>
                </c:pt>
                <c:pt idx="10">
                  <c:v>0.96592582628906831</c:v>
                </c:pt>
                <c:pt idx="11">
                  <c:v>0.99144486137381038</c:v>
                </c:pt>
                <c:pt idx="12">
                  <c:v>1</c:v>
                </c:pt>
                <c:pt idx="13">
                  <c:v>0.99144486137381038</c:v>
                </c:pt>
                <c:pt idx="14">
                  <c:v>0.96592582628906831</c:v>
                </c:pt>
                <c:pt idx="15">
                  <c:v>0.92387953251128685</c:v>
                </c:pt>
                <c:pt idx="16">
                  <c:v>0.86602540378443871</c:v>
                </c:pt>
                <c:pt idx="17">
                  <c:v>0.79335334029123517</c:v>
                </c:pt>
                <c:pt idx="18">
                  <c:v>0.70710678118654757</c:v>
                </c:pt>
                <c:pt idx="19">
                  <c:v>0.60876142900872088</c:v>
                </c:pt>
                <c:pt idx="20">
                  <c:v>0.49999999999999994</c:v>
                </c:pt>
                <c:pt idx="21">
                  <c:v>0.38268343236508989</c:v>
                </c:pt>
                <c:pt idx="22">
                  <c:v>0.25881904510252102</c:v>
                </c:pt>
                <c:pt idx="23">
                  <c:v>0.13052619222005199</c:v>
                </c:pt>
                <c:pt idx="24">
                  <c:v>1.22514845490862E-16</c:v>
                </c:pt>
                <c:pt idx="25">
                  <c:v>-0.13052619222005177</c:v>
                </c:pt>
                <c:pt idx="26">
                  <c:v>-0.25881904510252079</c:v>
                </c:pt>
                <c:pt idx="27">
                  <c:v>-0.38268343236508967</c:v>
                </c:pt>
                <c:pt idx="28">
                  <c:v>-0.49999999999999972</c:v>
                </c:pt>
                <c:pt idx="29">
                  <c:v>-0.60876142900872066</c:v>
                </c:pt>
                <c:pt idx="30">
                  <c:v>-0.70710678118654713</c:v>
                </c:pt>
                <c:pt idx="31">
                  <c:v>-0.79335334029123494</c:v>
                </c:pt>
                <c:pt idx="32">
                  <c:v>-0.86602540378443837</c:v>
                </c:pt>
                <c:pt idx="33">
                  <c:v>-0.92387953251128685</c:v>
                </c:pt>
                <c:pt idx="34">
                  <c:v>-0.96592582628906831</c:v>
                </c:pt>
                <c:pt idx="35">
                  <c:v>-0.99144486137381038</c:v>
                </c:pt>
                <c:pt idx="36">
                  <c:v>-1</c:v>
                </c:pt>
                <c:pt idx="37">
                  <c:v>-0.99144486137381049</c:v>
                </c:pt>
                <c:pt idx="38">
                  <c:v>-0.96592582628906842</c:v>
                </c:pt>
                <c:pt idx="39">
                  <c:v>-0.92387953251128696</c:v>
                </c:pt>
                <c:pt idx="40">
                  <c:v>-0.8660254037844386</c:v>
                </c:pt>
                <c:pt idx="41">
                  <c:v>-0.79335334029123572</c:v>
                </c:pt>
                <c:pt idx="42">
                  <c:v>-0.70710678118654768</c:v>
                </c:pt>
                <c:pt idx="43">
                  <c:v>-0.60876142900872088</c:v>
                </c:pt>
                <c:pt idx="44">
                  <c:v>-0.50000000000000044</c:v>
                </c:pt>
                <c:pt idx="45">
                  <c:v>-0.38268343236508956</c:v>
                </c:pt>
                <c:pt idx="46">
                  <c:v>-0.25881904510252157</c:v>
                </c:pt>
                <c:pt idx="47">
                  <c:v>-0.13052619222005168</c:v>
                </c:pt>
                <c:pt idx="48">
                  <c:v>-2.45029690981724E-16</c:v>
                </c:pt>
              </c:numCache>
            </c:numRef>
          </c:xVal>
          <c:yVal>
            <c:numRef>
              <c:f>'Fig. 1 (data)'!$N$8:$N$56</c:f>
              <c:numCache>
                <c:formatCode>0.0000</c:formatCode>
                <c:ptCount val="49"/>
                <c:pt idx="0">
                  <c:v>1.0091849549835481</c:v>
                </c:pt>
                <c:pt idx="1">
                  <c:v>1.0024896337116891</c:v>
                </c:pt>
                <c:pt idx="2">
                  <c:v>0.98251822869936689</c:v>
                </c:pt>
                <c:pt idx="3">
                  <c:v>0.94961245622346213</c:v>
                </c:pt>
                <c:pt idx="4">
                  <c:v>0.90433534317424125</c:v>
                </c:pt>
                <c:pt idx="5">
                  <c:v>0.84746159350916361</c:v>
                </c:pt>
                <c:pt idx="6">
                  <c:v>0.77996433285338129</c:v>
                </c:pt>
                <c:pt idx="7">
                  <c:v>0.70299845805049066</c:v>
                </c:pt>
                <c:pt idx="8">
                  <c:v>0.61788087655734125</c:v>
                </c:pt>
                <c:pt idx="9">
                  <c:v>0.52606797379233261</c:v>
                </c:pt>
                <c:pt idx="10">
                  <c:v>0.42913069397711978</c:v>
                </c:pt>
                <c:pt idx="11">
                  <c:v>0.32872766084543276</c:v>
                </c:pt>
                <c:pt idx="12">
                  <c:v>0.22657679813113427</c:v>
                </c:pt>
                <c:pt idx="13">
                  <c:v>0.12442593541683573</c:v>
                </c:pt>
                <c:pt idx="14">
                  <c:v>2.4022902285148751E-2</c:v>
                </c:pt>
                <c:pt idx="15">
                  <c:v>-7.2914377530063884E-2</c:v>
                </c:pt>
                <c:pt idx="16">
                  <c:v>-0.16472728029507258</c:v>
                </c:pt>
                <c:pt idx="17">
                  <c:v>-0.24984486178822227</c:v>
                </c:pt>
                <c:pt idx="18">
                  <c:v>-0.32681073659111293</c:v>
                </c:pt>
                <c:pt idx="19">
                  <c:v>-0.39430799724689525</c:v>
                </c:pt>
                <c:pt idx="20">
                  <c:v>-0.45118174691197288</c:v>
                </c:pt>
                <c:pt idx="21">
                  <c:v>-0.49645885996119377</c:v>
                </c:pt>
                <c:pt idx="22">
                  <c:v>-0.52936463243709841</c:v>
                </c:pt>
                <c:pt idx="23">
                  <c:v>-0.54933603744942061</c:v>
                </c:pt>
                <c:pt idx="24">
                  <c:v>-0.55603135872127973</c:v>
                </c:pt>
                <c:pt idx="25">
                  <c:v>-0.54933603744942061</c:v>
                </c:pt>
                <c:pt idx="26">
                  <c:v>-0.52936463243709853</c:v>
                </c:pt>
                <c:pt idx="27">
                  <c:v>-0.49645885996119388</c:v>
                </c:pt>
                <c:pt idx="28">
                  <c:v>-0.45118174691197299</c:v>
                </c:pt>
                <c:pt idx="29">
                  <c:v>-0.39430799724689525</c:v>
                </c:pt>
                <c:pt idx="30">
                  <c:v>-0.32681073659111326</c:v>
                </c:pt>
                <c:pt idx="31">
                  <c:v>-0.24984486178822243</c:v>
                </c:pt>
                <c:pt idx="32">
                  <c:v>-0.16472728029507308</c:v>
                </c:pt>
                <c:pt idx="33">
                  <c:v>-7.2914377530063884E-2</c:v>
                </c:pt>
                <c:pt idx="34">
                  <c:v>2.4022902285148751E-2</c:v>
                </c:pt>
                <c:pt idx="35">
                  <c:v>0.12442593541683572</c:v>
                </c:pt>
                <c:pt idx="36">
                  <c:v>0.22657679813113407</c:v>
                </c:pt>
                <c:pt idx="37">
                  <c:v>0.32872766084543242</c:v>
                </c:pt>
                <c:pt idx="38">
                  <c:v>0.42913069397711939</c:v>
                </c:pt>
                <c:pt idx="39">
                  <c:v>0.52606797379233206</c:v>
                </c:pt>
                <c:pt idx="40">
                  <c:v>0.61788087655734125</c:v>
                </c:pt>
                <c:pt idx="41">
                  <c:v>0.7029984580504901</c:v>
                </c:pt>
                <c:pt idx="42">
                  <c:v>0.77996433285338118</c:v>
                </c:pt>
                <c:pt idx="43">
                  <c:v>0.8474615935091635</c:v>
                </c:pt>
                <c:pt idx="44">
                  <c:v>0.90433534317424102</c:v>
                </c:pt>
                <c:pt idx="45">
                  <c:v>0.94961245622346224</c:v>
                </c:pt>
                <c:pt idx="46">
                  <c:v>0.98251822869936667</c:v>
                </c:pt>
                <c:pt idx="47">
                  <c:v>1.0024896337116891</c:v>
                </c:pt>
                <c:pt idx="48">
                  <c:v>1.0091849549835481</c:v>
                </c:pt>
              </c:numCache>
            </c:numRef>
          </c:yVal>
          <c:smooth val="1"/>
          <c:extLst>
            <c:ext xmlns:c16="http://schemas.microsoft.com/office/drawing/2014/chart" uri="{C3380CC4-5D6E-409C-BE32-E72D297353CC}">
              <c16:uniqueId val="{00000005-801B-9C4F-BEBD-7619AF28DDB6}"/>
            </c:ext>
          </c:extLst>
        </c:ser>
        <c:ser>
          <c:idx val="6"/>
          <c:order val="6"/>
          <c:spPr>
            <a:ln w="12700">
              <a:solidFill>
                <a:srgbClr val="000000"/>
              </a:solidFill>
              <a:prstDash val="solid"/>
            </a:ln>
          </c:spPr>
          <c:marker>
            <c:symbol val="square"/>
            <c:size val="3"/>
            <c:spPr>
              <a:noFill/>
              <a:ln w="12700">
                <a:noFill/>
              </a:ln>
            </c:spPr>
          </c:marker>
          <c:xVal>
            <c:numRef>
              <c:f>'Fig. 1 (data)'!$O$8:$O$56</c:f>
              <c:numCache>
                <c:formatCode>0.0000</c:formatCode>
                <c:ptCount val="49"/>
                <c:pt idx="0">
                  <c:v>0</c:v>
                </c:pt>
                <c:pt idx="1">
                  <c:v>0.13052619222005157</c:v>
                </c:pt>
                <c:pt idx="2">
                  <c:v>0.25881904510252074</c:v>
                </c:pt>
                <c:pt idx="3">
                  <c:v>0.38268343236508978</c:v>
                </c:pt>
                <c:pt idx="4">
                  <c:v>0.49999999999999994</c:v>
                </c:pt>
                <c:pt idx="5">
                  <c:v>0.60876142900872066</c:v>
                </c:pt>
                <c:pt idx="6">
                  <c:v>0.70710678118654746</c:v>
                </c:pt>
                <c:pt idx="7">
                  <c:v>0.79335334029123517</c:v>
                </c:pt>
                <c:pt idx="8">
                  <c:v>0.8660254037844386</c:v>
                </c:pt>
                <c:pt idx="9">
                  <c:v>0.92387953251128674</c:v>
                </c:pt>
                <c:pt idx="10">
                  <c:v>0.96592582628906831</c:v>
                </c:pt>
                <c:pt idx="11">
                  <c:v>0.99144486137381038</c:v>
                </c:pt>
                <c:pt idx="12">
                  <c:v>1</c:v>
                </c:pt>
                <c:pt idx="13">
                  <c:v>0.99144486137381038</c:v>
                </c:pt>
                <c:pt idx="14">
                  <c:v>0.96592582628906831</c:v>
                </c:pt>
                <c:pt idx="15">
                  <c:v>0.92387953251128685</c:v>
                </c:pt>
                <c:pt idx="16">
                  <c:v>0.86602540378443871</c:v>
                </c:pt>
                <c:pt idx="17">
                  <c:v>0.79335334029123517</c:v>
                </c:pt>
                <c:pt idx="18">
                  <c:v>0.70710678118654757</c:v>
                </c:pt>
                <c:pt idx="19">
                  <c:v>0.60876142900872088</c:v>
                </c:pt>
                <c:pt idx="20">
                  <c:v>0.49999999999999994</c:v>
                </c:pt>
                <c:pt idx="21">
                  <c:v>0.38268343236508989</c:v>
                </c:pt>
                <c:pt idx="22">
                  <c:v>0.25881904510252102</c:v>
                </c:pt>
                <c:pt idx="23">
                  <c:v>0.13052619222005199</c:v>
                </c:pt>
                <c:pt idx="24">
                  <c:v>1.22514845490862E-16</c:v>
                </c:pt>
                <c:pt idx="25">
                  <c:v>-0.13052619222005177</c:v>
                </c:pt>
                <c:pt idx="26">
                  <c:v>-0.25881904510252079</c:v>
                </c:pt>
                <c:pt idx="27">
                  <c:v>-0.38268343236508967</c:v>
                </c:pt>
                <c:pt idx="28">
                  <c:v>-0.49999999999999972</c:v>
                </c:pt>
                <c:pt idx="29">
                  <c:v>-0.60876142900872066</c:v>
                </c:pt>
                <c:pt idx="30">
                  <c:v>-0.70710678118654713</c:v>
                </c:pt>
                <c:pt idx="31">
                  <c:v>-0.79335334029123494</c:v>
                </c:pt>
                <c:pt idx="32">
                  <c:v>-0.86602540378443837</c:v>
                </c:pt>
                <c:pt idx="33">
                  <c:v>-0.92387953251128685</c:v>
                </c:pt>
                <c:pt idx="34">
                  <c:v>-0.96592582628906831</c:v>
                </c:pt>
                <c:pt idx="35">
                  <c:v>-0.99144486137381038</c:v>
                </c:pt>
                <c:pt idx="36">
                  <c:v>-1</c:v>
                </c:pt>
                <c:pt idx="37">
                  <c:v>-0.99144486137381049</c:v>
                </c:pt>
                <c:pt idx="38">
                  <c:v>-0.96592582628906842</c:v>
                </c:pt>
                <c:pt idx="39">
                  <c:v>-0.92387953251128696</c:v>
                </c:pt>
                <c:pt idx="40">
                  <c:v>-0.8660254037844386</c:v>
                </c:pt>
                <c:pt idx="41">
                  <c:v>-0.79335334029123572</c:v>
                </c:pt>
                <c:pt idx="42">
                  <c:v>-0.70710678118654768</c:v>
                </c:pt>
                <c:pt idx="43">
                  <c:v>-0.60876142900872088</c:v>
                </c:pt>
                <c:pt idx="44">
                  <c:v>-0.50000000000000044</c:v>
                </c:pt>
                <c:pt idx="45">
                  <c:v>-0.38268343236508956</c:v>
                </c:pt>
                <c:pt idx="46">
                  <c:v>-0.25881904510252157</c:v>
                </c:pt>
                <c:pt idx="47">
                  <c:v>-0.13052619222005168</c:v>
                </c:pt>
                <c:pt idx="48">
                  <c:v>-2.45029690981724E-16</c:v>
                </c:pt>
              </c:numCache>
            </c:numRef>
          </c:xVal>
          <c:yVal>
            <c:numRef>
              <c:f>'Fig. 1 (data)'!$P$8:$P$56</c:f>
              <c:numCache>
                <c:formatCode>0.0000</c:formatCode>
                <c:ptCount val="49"/>
                <c:pt idx="0">
                  <c:v>1.0525104325650478</c:v>
                </c:pt>
                <c:pt idx="1">
                  <c:v>1.0458151112931886</c:v>
                </c:pt>
                <c:pt idx="2">
                  <c:v>1.0258437062808665</c:v>
                </c:pt>
                <c:pt idx="3">
                  <c:v>0.99293793380496176</c:v>
                </c:pt>
                <c:pt idx="4">
                  <c:v>0.94766082075574087</c:v>
                </c:pt>
                <c:pt idx="5">
                  <c:v>0.89078707109066335</c:v>
                </c:pt>
                <c:pt idx="6">
                  <c:v>0.82328981043488092</c:v>
                </c:pt>
                <c:pt idx="7">
                  <c:v>0.7463239356319904</c:v>
                </c:pt>
                <c:pt idx="8">
                  <c:v>0.66120635413884088</c:v>
                </c:pt>
                <c:pt idx="9">
                  <c:v>0.56939345137383224</c:v>
                </c:pt>
                <c:pt idx="10">
                  <c:v>0.47245617155861941</c:v>
                </c:pt>
                <c:pt idx="11">
                  <c:v>0.37205313842693244</c:v>
                </c:pt>
                <c:pt idx="12">
                  <c:v>0.26990227571263392</c:v>
                </c:pt>
                <c:pt idx="13">
                  <c:v>0.1677514129983354</c:v>
                </c:pt>
                <c:pt idx="14">
                  <c:v>6.7348379866648406E-2</c:v>
                </c:pt>
                <c:pt idx="15">
                  <c:v>-2.9588899948564229E-2</c:v>
                </c:pt>
                <c:pt idx="16">
                  <c:v>-0.12140180271357293</c:v>
                </c:pt>
                <c:pt idx="17">
                  <c:v>-0.20651938420672261</c:v>
                </c:pt>
                <c:pt idx="18">
                  <c:v>-0.28348525900961324</c:v>
                </c:pt>
                <c:pt idx="19">
                  <c:v>-0.35098251966539556</c:v>
                </c:pt>
                <c:pt idx="20">
                  <c:v>-0.4078562693304732</c:v>
                </c:pt>
                <c:pt idx="21">
                  <c:v>-0.45313338237969408</c:v>
                </c:pt>
                <c:pt idx="22">
                  <c:v>-0.48603915485559873</c:v>
                </c:pt>
                <c:pt idx="23">
                  <c:v>-0.50601055986792098</c:v>
                </c:pt>
                <c:pt idx="24">
                  <c:v>-0.51270588113978</c:v>
                </c:pt>
                <c:pt idx="25">
                  <c:v>-0.50601055986792098</c:v>
                </c:pt>
                <c:pt idx="26">
                  <c:v>-0.48603915485559884</c:v>
                </c:pt>
                <c:pt idx="27">
                  <c:v>-0.45313338237969419</c:v>
                </c:pt>
                <c:pt idx="28">
                  <c:v>-0.40785626933047331</c:v>
                </c:pt>
                <c:pt idx="29">
                  <c:v>-0.35098251966539556</c:v>
                </c:pt>
                <c:pt idx="30">
                  <c:v>-0.28348525900961358</c:v>
                </c:pt>
                <c:pt idx="31">
                  <c:v>-0.20651938420672278</c:v>
                </c:pt>
                <c:pt idx="32">
                  <c:v>-0.12140180271357343</c:v>
                </c:pt>
                <c:pt idx="33">
                  <c:v>-2.9588899948564229E-2</c:v>
                </c:pt>
                <c:pt idx="34">
                  <c:v>6.7348379866648406E-2</c:v>
                </c:pt>
                <c:pt idx="35">
                  <c:v>0.16775141299833538</c:v>
                </c:pt>
                <c:pt idx="36">
                  <c:v>0.2699022757126337</c:v>
                </c:pt>
                <c:pt idx="37">
                  <c:v>0.37205313842693211</c:v>
                </c:pt>
                <c:pt idx="38">
                  <c:v>0.47245617155861908</c:v>
                </c:pt>
                <c:pt idx="39">
                  <c:v>0.56939345137383168</c:v>
                </c:pt>
                <c:pt idx="40">
                  <c:v>0.66120635413884088</c:v>
                </c:pt>
                <c:pt idx="41">
                  <c:v>0.74632393563198973</c:v>
                </c:pt>
                <c:pt idx="42">
                  <c:v>0.82328981043488092</c:v>
                </c:pt>
                <c:pt idx="43">
                  <c:v>0.89078707109066313</c:v>
                </c:pt>
                <c:pt idx="44">
                  <c:v>0.94766082075574065</c:v>
                </c:pt>
                <c:pt idx="45">
                  <c:v>0.99293793380496198</c:v>
                </c:pt>
                <c:pt idx="46">
                  <c:v>1.0258437062808663</c:v>
                </c:pt>
                <c:pt idx="47">
                  <c:v>1.0458151112931886</c:v>
                </c:pt>
                <c:pt idx="48">
                  <c:v>1.0525104325650478</c:v>
                </c:pt>
              </c:numCache>
            </c:numRef>
          </c:yVal>
          <c:smooth val="1"/>
          <c:extLst>
            <c:ext xmlns:c16="http://schemas.microsoft.com/office/drawing/2014/chart" uri="{C3380CC4-5D6E-409C-BE32-E72D297353CC}">
              <c16:uniqueId val="{00000006-801B-9C4F-BEBD-7619AF28DDB6}"/>
            </c:ext>
          </c:extLst>
        </c:ser>
        <c:ser>
          <c:idx val="7"/>
          <c:order val="7"/>
          <c:spPr>
            <a:ln w="12700">
              <a:solidFill>
                <a:srgbClr val="000000"/>
              </a:solidFill>
              <a:prstDash val="solid"/>
            </a:ln>
          </c:spPr>
          <c:marker>
            <c:symbol val="none"/>
          </c:marker>
          <c:xVal>
            <c:numRef>
              <c:f>'Fig. 1 (data)'!$C$60:$C$61</c:f>
              <c:numCache>
                <c:formatCode>0.0000</c:formatCode>
                <c:ptCount val="2"/>
                <c:pt idx="0">
                  <c:v>0</c:v>
                </c:pt>
                <c:pt idx="1">
                  <c:v>0</c:v>
                </c:pt>
              </c:numCache>
            </c:numRef>
          </c:xVal>
          <c:yVal>
            <c:numRef>
              <c:f>'Fig. 1 (data)'!$D$60:$D$61</c:f>
              <c:numCache>
                <c:formatCode>0.0000</c:formatCode>
                <c:ptCount val="2"/>
                <c:pt idx="0">
                  <c:v>0.51270588113978</c:v>
                </c:pt>
                <c:pt idx="1">
                  <c:v>1.0525104325650478</c:v>
                </c:pt>
              </c:numCache>
            </c:numRef>
          </c:yVal>
          <c:smooth val="1"/>
          <c:extLst>
            <c:ext xmlns:c16="http://schemas.microsoft.com/office/drawing/2014/chart" uri="{C3380CC4-5D6E-409C-BE32-E72D297353CC}">
              <c16:uniqueId val="{00000007-801B-9C4F-BEBD-7619AF28DDB6}"/>
            </c:ext>
          </c:extLst>
        </c:ser>
        <c:ser>
          <c:idx val="8"/>
          <c:order val="8"/>
          <c:spPr>
            <a:ln w="12700">
              <a:solidFill>
                <a:srgbClr val="000000"/>
              </a:solidFill>
              <a:prstDash val="solid"/>
            </a:ln>
          </c:spPr>
          <c:marker>
            <c:symbol val="none"/>
          </c:marker>
          <c:xVal>
            <c:numRef>
              <c:f>'Fig. 1 (data)'!$C$62:$C$63</c:f>
              <c:numCache>
                <c:formatCode>0.0000</c:formatCode>
                <c:ptCount val="2"/>
                <c:pt idx="0">
                  <c:v>0.25881904510252074</c:v>
                </c:pt>
                <c:pt idx="1">
                  <c:v>0.25881904510252074</c:v>
                </c:pt>
              </c:numCache>
            </c:numRef>
          </c:xVal>
          <c:yVal>
            <c:numRef>
              <c:f>'Fig. 1 (data)'!$D$62:$D$63</c:f>
              <c:numCache>
                <c:formatCode>0.0000</c:formatCode>
                <c:ptCount val="2"/>
                <c:pt idx="0">
                  <c:v>0.48603915485559884</c:v>
                </c:pt>
                <c:pt idx="1">
                  <c:v>1.0258437062808665</c:v>
                </c:pt>
              </c:numCache>
            </c:numRef>
          </c:yVal>
          <c:smooth val="1"/>
          <c:extLst>
            <c:ext xmlns:c16="http://schemas.microsoft.com/office/drawing/2014/chart" uri="{C3380CC4-5D6E-409C-BE32-E72D297353CC}">
              <c16:uniqueId val="{00000008-801B-9C4F-BEBD-7619AF28DDB6}"/>
            </c:ext>
          </c:extLst>
        </c:ser>
        <c:ser>
          <c:idx val="9"/>
          <c:order val="9"/>
          <c:spPr>
            <a:ln w="12700">
              <a:solidFill>
                <a:srgbClr val="000000"/>
              </a:solidFill>
              <a:prstDash val="solid"/>
            </a:ln>
          </c:spPr>
          <c:marker>
            <c:symbol val="none"/>
          </c:marker>
          <c:xVal>
            <c:numRef>
              <c:f>'Fig. 1 (data)'!$C$64:$C$65</c:f>
              <c:numCache>
                <c:formatCode>0.0000</c:formatCode>
                <c:ptCount val="2"/>
                <c:pt idx="0">
                  <c:v>0.49999999999999994</c:v>
                </c:pt>
                <c:pt idx="1">
                  <c:v>0.49999999999999994</c:v>
                </c:pt>
              </c:numCache>
            </c:numRef>
          </c:xVal>
          <c:yVal>
            <c:numRef>
              <c:f>'Fig. 1 (data)'!$D$64:$D$65</c:f>
              <c:numCache>
                <c:formatCode>0.0000</c:formatCode>
                <c:ptCount val="2"/>
                <c:pt idx="0">
                  <c:v>0.4078562693304732</c:v>
                </c:pt>
                <c:pt idx="1">
                  <c:v>0.94766082075574087</c:v>
                </c:pt>
              </c:numCache>
            </c:numRef>
          </c:yVal>
          <c:smooth val="1"/>
          <c:extLst>
            <c:ext xmlns:c16="http://schemas.microsoft.com/office/drawing/2014/chart" uri="{C3380CC4-5D6E-409C-BE32-E72D297353CC}">
              <c16:uniqueId val="{00000009-801B-9C4F-BEBD-7619AF28DDB6}"/>
            </c:ext>
          </c:extLst>
        </c:ser>
        <c:ser>
          <c:idx val="10"/>
          <c:order val="10"/>
          <c:spPr>
            <a:ln w="12700">
              <a:solidFill>
                <a:srgbClr val="000000"/>
              </a:solidFill>
              <a:prstDash val="solid"/>
            </a:ln>
          </c:spPr>
          <c:marker>
            <c:symbol val="none"/>
          </c:marker>
          <c:xVal>
            <c:numRef>
              <c:f>'Fig. 1 (data)'!$C$66:$C$67</c:f>
              <c:numCache>
                <c:formatCode>0.0000</c:formatCode>
                <c:ptCount val="2"/>
                <c:pt idx="0">
                  <c:v>0.70710678118654746</c:v>
                </c:pt>
                <c:pt idx="1">
                  <c:v>0.70710678118654746</c:v>
                </c:pt>
              </c:numCache>
            </c:numRef>
          </c:xVal>
          <c:yVal>
            <c:numRef>
              <c:f>'Fig. 1 (data)'!$D$66:$D$67</c:f>
              <c:numCache>
                <c:formatCode>0.0000</c:formatCode>
                <c:ptCount val="2"/>
                <c:pt idx="0">
                  <c:v>0.28348525900961324</c:v>
                </c:pt>
                <c:pt idx="1">
                  <c:v>0.82328981043488092</c:v>
                </c:pt>
              </c:numCache>
            </c:numRef>
          </c:yVal>
          <c:smooth val="1"/>
          <c:extLst>
            <c:ext xmlns:c16="http://schemas.microsoft.com/office/drawing/2014/chart" uri="{C3380CC4-5D6E-409C-BE32-E72D297353CC}">
              <c16:uniqueId val="{0000000A-801B-9C4F-BEBD-7619AF28DDB6}"/>
            </c:ext>
          </c:extLst>
        </c:ser>
        <c:ser>
          <c:idx val="11"/>
          <c:order val="11"/>
          <c:spPr>
            <a:ln w="12700">
              <a:solidFill>
                <a:srgbClr val="000000"/>
              </a:solidFill>
              <a:prstDash val="solid"/>
            </a:ln>
          </c:spPr>
          <c:marker>
            <c:symbol val="none"/>
          </c:marker>
          <c:xVal>
            <c:numRef>
              <c:f>'Fig. 1 (data)'!$C$68:$C$69</c:f>
              <c:numCache>
                <c:formatCode>0.0000</c:formatCode>
                <c:ptCount val="2"/>
                <c:pt idx="0">
                  <c:v>0.8660254037844386</c:v>
                </c:pt>
                <c:pt idx="1">
                  <c:v>0.8660254037844386</c:v>
                </c:pt>
              </c:numCache>
            </c:numRef>
          </c:xVal>
          <c:yVal>
            <c:numRef>
              <c:f>'Fig. 1 (data)'!$D$68:$D$69</c:f>
              <c:numCache>
                <c:formatCode>0.0000</c:formatCode>
                <c:ptCount val="2"/>
                <c:pt idx="0">
                  <c:v>0.1214018027135732</c:v>
                </c:pt>
                <c:pt idx="1">
                  <c:v>0.66120635413884088</c:v>
                </c:pt>
              </c:numCache>
            </c:numRef>
          </c:yVal>
          <c:smooth val="1"/>
          <c:extLst>
            <c:ext xmlns:c16="http://schemas.microsoft.com/office/drawing/2014/chart" uri="{C3380CC4-5D6E-409C-BE32-E72D297353CC}">
              <c16:uniqueId val="{0000000B-801B-9C4F-BEBD-7619AF28DDB6}"/>
            </c:ext>
          </c:extLst>
        </c:ser>
        <c:ser>
          <c:idx val="12"/>
          <c:order val="12"/>
          <c:spPr>
            <a:ln w="12700">
              <a:solidFill>
                <a:srgbClr val="000000"/>
              </a:solidFill>
              <a:prstDash val="solid"/>
            </a:ln>
          </c:spPr>
          <c:marker>
            <c:symbol val="none"/>
          </c:marker>
          <c:xVal>
            <c:numRef>
              <c:f>'Fig. 1 (data)'!$C$70:$C$71</c:f>
              <c:numCache>
                <c:formatCode>0.0000</c:formatCode>
                <c:ptCount val="2"/>
                <c:pt idx="0">
                  <c:v>0.96592582628906831</c:v>
                </c:pt>
                <c:pt idx="1">
                  <c:v>0.96592582628906831</c:v>
                </c:pt>
              </c:numCache>
            </c:numRef>
          </c:xVal>
          <c:yVal>
            <c:numRef>
              <c:f>'Fig. 1 (data)'!$D$70:$D$71</c:f>
              <c:numCache>
                <c:formatCode>0.0000</c:formatCode>
                <c:ptCount val="2"/>
                <c:pt idx="0">
                  <c:v>-6.7348379866648322E-2</c:v>
                </c:pt>
                <c:pt idx="1">
                  <c:v>0.47245617155861941</c:v>
                </c:pt>
              </c:numCache>
            </c:numRef>
          </c:yVal>
          <c:smooth val="1"/>
          <c:extLst>
            <c:ext xmlns:c16="http://schemas.microsoft.com/office/drawing/2014/chart" uri="{C3380CC4-5D6E-409C-BE32-E72D297353CC}">
              <c16:uniqueId val="{0000000C-801B-9C4F-BEBD-7619AF28DDB6}"/>
            </c:ext>
          </c:extLst>
        </c:ser>
        <c:ser>
          <c:idx val="13"/>
          <c:order val="13"/>
          <c:spPr>
            <a:ln w="12700">
              <a:solidFill>
                <a:srgbClr val="000000"/>
              </a:solidFill>
              <a:prstDash val="solid"/>
            </a:ln>
          </c:spPr>
          <c:marker>
            <c:symbol val="none"/>
          </c:marker>
          <c:xVal>
            <c:numRef>
              <c:f>'Fig. 1 (data)'!$C$72:$C$73</c:f>
              <c:numCache>
                <c:formatCode>0.0000</c:formatCode>
                <c:ptCount val="2"/>
                <c:pt idx="0">
                  <c:v>1</c:v>
                </c:pt>
                <c:pt idx="1">
                  <c:v>1</c:v>
                </c:pt>
              </c:numCache>
            </c:numRef>
          </c:xVal>
          <c:yVal>
            <c:numRef>
              <c:f>'Fig. 1 (data)'!$D$72:$D$73</c:f>
              <c:numCache>
                <c:formatCode>0.0000</c:formatCode>
                <c:ptCount val="2"/>
                <c:pt idx="0">
                  <c:v>-0.26990227571263381</c:v>
                </c:pt>
                <c:pt idx="1">
                  <c:v>0.26990227571263392</c:v>
                </c:pt>
              </c:numCache>
            </c:numRef>
          </c:yVal>
          <c:smooth val="1"/>
          <c:extLst>
            <c:ext xmlns:c16="http://schemas.microsoft.com/office/drawing/2014/chart" uri="{C3380CC4-5D6E-409C-BE32-E72D297353CC}">
              <c16:uniqueId val="{0000000D-801B-9C4F-BEBD-7619AF28DDB6}"/>
            </c:ext>
          </c:extLst>
        </c:ser>
        <c:ser>
          <c:idx val="14"/>
          <c:order val="14"/>
          <c:spPr>
            <a:ln w="12700">
              <a:solidFill>
                <a:srgbClr val="000000"/>
              </a:solidFill>
              <a:prstDash val="solid"/>
            </a:ln>
          </c:spPr>
          <c:marker>
            <c:symbol val="none"/>
          </c:marker>
          <c:xVal>
            <c:numRef>
              <c:f>'Fig. 1 (data)'!$C$74:$C$75</c:f>
              <c:numCache>
                <c:formatCode>0.0000</c:formatCode>
                <c:ptCount val="2"/>
                <c:pt idx="0">
                  <c:v>0.96592582628906831</c:v>
                </c:pt>
                <c:pt idx="1">
                  <c:v>0.96592582628906831</c:v>
                </c:pt>
              </c:numCache>
            </c:numRef>
          </c:xVal>
          <c:yVal>
            <c:numRef>
              <c:f>'Fig. 1 (data)'!$D$74:$D$75</c:f>
              <c:numCache>
                <c:formatCode>0.0000</c:formatCode>
                <c:ptCount val="2"/>
                <c:pt idx="0">
                  <c:v>-0.4724561715586193</c:v>
                </c:pt>
                <c:pt idx="1">
                  <c:v>6.7348379866648406E-2</c:v>
                </c:pt>
              </c:numCache>
            </c:numRef>
          </c:yVal>
          <c:smooth val="1"/>
          <c:extLst>
            <c:ext xmlns:c16="http://schemas.microsoft.com/office/drawing/2014/chart" uri="{C3380CC4-5D6E-409C-BE32-E72D297353CC}">
              <c16:uniqueId val="{0000000E-801B-9C4F-BEBD-7619AF28DDB6}"/>
            </c:ext>
          </c:extLst>
        </c:ser>
        <c:ser>
          <c:idx val="15"/>
          <c:order val="15"/>
          <c:spPr>
            <a:ln w="12700">
              <a:solidFill>
                <a:srgbClr val="000000"/>
              </a:solidFill>
              <a:prstDash val="solid"/>
            </a:ln>
          </c:spPr>
          <c:marker>
            <c:symbol val="none"/>
          </c:marker>
          <c:xVal>
            <c:numRef>
              <c:f>'Fig. 1 (data)'!$C$76:$C$77</c:f>
              <c:numCache>
                <c:formatCode>0.0000</c:formatCode>
                <c:ptCount val="2"/>
                <c:pt idx="0">
                  <c:v>0.86602540378443871</c:v>
                </c:pt>
                <c:pt idx="1">
                  <c:v>0.86602540378443871</c:v>
                </c:pt>
              </c:numCache>
            </c:numRef>
          </c:xVal>
          <c:yVal>
            <c:numRef>
              <c:f>'Fig. 1 (data)'!$D$76:$D$77</c:f>
              <c:numCache>
                <c:formatCode>0.0000</c:formatCode>
                <c:ptCount val="2"/>
                <c:pt idx="0">
                  <c:v>-0.66120635413884066</c:v>
                </c:pt>
                <c:pt idx="1">
                  <c:v>-0.12140180271357293</c:v>
                </c:pt>
              </c:numCache>
            </c:numRef>
          </c:yVal>
          <c:smooth val="1"/>
          <c:extLst>
            <c:ext xmlns:c16="http://schemas.microsoft.com/office/drawing/2014/chart" uri="{C3380CC4-5D6E-409C-BE32-E72D297353CC}">
              <c16:uniqueId val="{0000000F-801B-9C4F-BEBD-7619AF28DDB6}"/>
            </c:ext>
          </c:extLst>
        </c:ser>
        <c:ser>
          <c:idx val="16"/>
          <c:order val="16"/>
          <c:spPr>
            <a:ln w="12700">
              <a:solidFill>
                <a:srgbClr val="000000"/>
              </a:solidFill>
              <a:prstDash val="solid"/>
            </a:ln>
          </c:spPr>
          <c:marker>
            <c:symbol val="none"/>
          </c:marker>
          <c:xVal>
            <c:numRef>
              <c:f>'Fig. 1 (data)'!$C$78:$C$79</c:f>
              <c:numCache>
                <c:formatCode>0.0000</c:formatCode>
                <c:ptCount val="2"/>
                <c:pt idx="0">
                  <c:v>0.70710678118654757</c:v>
                </c:pt>
                <c:pt idx="1">
                  <c:v>0.70710678118654757</c:v>
                </c:pt>
              </c:numCache>
            </c:numRef>
          </c:xVal>
          <c:yVal>
            <c:numRef>
              <c:f>'Fig. 1 (data)'!$D$78:$D$79</c:f>
              <c:numCache>
                <c:formatCode>0.0000</c:formatCode>
                <c:ptCount val="2"/>
                <c:pt idx="0">
                  <c:v>-0.82328981043488092</c:v>
                </c:pt>
                <c:pt idx="1">
                  <c:v>-0.28348525900961324</c:v>
                </c:pt>
              </c:numCache>
            </c:numRef>
          </c:yVal>
          <c:smooth val="1"/>
          <c:extLst>
            <c:ext xmlns:c16="http://schemas.microsoft.com/office/drawing/2014/chart" uri="{C3380CC4-5D6E-409C-BE32-E72D297353CC}">
              <c16:uniqueId val="{00000010-801B-9C4F-BEBD-7619AF28DDB6}"/>
            </c:ext>
          </c:extLst>
        </c:ser>
        <c:ser>
          <c:idx val="17"/>
          <c:order val="17"/>
          <c:spPr>
            <a:ln w="12700">
              <a:solidFill>
                <a:srgbClr val="000000"/>
              </a:solidFill>
              <a:prstDash val="solid"/>
            </a:ln>
          </c:spPr>
          <c:marker>
            <c:symbol val="none"/>
          </c:marker>
          <c:xVal>
            <c:numRef>
              <c:f>'Fig. 1 (data)'!$C$80:$C$81</c:f>
              <c:numCache>
                <c:formatCode>0.0000</c:formatCode>
                <c:ptCount val="2"/>
                <c:pt idx="0">
                  <c:v>0.49999999999999994</c:v>
                </c:pt>
                <c:pt idx="1">
                  <c:v>0.49999999999999994</c:v>
                </c:pt>
              </c:numCache>
            </c:numRef>
          </c:xVal>
          <c:yVal>
            <c:numRef>
              <c:f>'Fig. 1 (data)'!$D$80:$D$81</c:f>
              <c:numCache>
                <c:formatCode>0.0000</c:formatCode>
                <c:ptCount val="2"/>
                <c:pt idx="0">
                  <c:v>-0.94766082075574087</c:v>
                </c:pt>
                <c:pt idx="1">
                  <c:v>-0.4078562693304732</c:v>
                </c:pt>
              </c:numCache>
            </c:numRef>
          </c:yVal>
          <c:smooth val="1"/>
          <c:extLst>
            <c:ext xmlns:c16="http://schemas.microsoft.com/office/drawing/2014/chart" uri="{C3380CC4-5D6E-409C-BE32-E72D297353CC}">
              <c16:uniqueId val="{00000011-801B-9C4F-BEBD-7619AF28DDB6}"/>
            </c:ext>
          </c:extLst>
        </c:ser>
        <c:ser>
          <c:idx val="18"/>
          <c:order val="18"/>
          <c:spPr>
            <a:ln w="12700">
              <a:solidFill>
                <a:srgbClr val="000000"/>
              </a:solidFill>
              <a:prstDash val="solid"/>
            </a:ln>
          </c:spPr>
          <c:marker>
            <c:symbol val="none"/>
          </c:marker>
          <c:xVal>
            <c:numRef>
              <c:f>'Fig. 1 (data)'!$C$82:$C$83</c:f>
              <c:numCache>
                <c:formatCode>0.0000</c:formatCode>
                <c:ptCount val="2"/>
                <c:pt idx="0">
                  <c:v>0.25881904510252102</c:v>
                </c:pt>
                <c:pt idx="1">
                  <c:v>0.25881904510252102</c:v>
                </c:pt>
              </c:numCache>
            </c:numRef>
          </c:xVal>
          <c:yVal>
            <c:numRef>
              <c:f>'Fig. 1 (data)'!$D$82:$D$83</c:f>
              <c:numCache>
                <c:formatCode>0.0000</c:formatCode>
                <c:ptCount val="2"/>
                <c:pt idx="0">
                  <c:v>-1.0258437062808665</c:v>
                </c:pt>
                <c:pt idx="1">
                  <c:v>-0.48603915485559873</c:v>
                </c:pt>
              </c:numCache>
            </c:numRef>
          </c:yVal>
          <c:smooth val="1"/>
          <c:extLst>
            <c:ext xmlns:c16="http://schemas.microsoft.com/office/drawing/2014/chart" uri="{C3380CC4-5D6E-409C-BE32-E72D297353CC}">
              <c16:uniqueId val="{00000012-801B-9C4F-BEBD-7619AF28DDB6}"/>
            </c:ext>
          </c:extLst>
        </c:ser>
        <c:ser>
          <c:idx val="19"/>
          <c:order val="19"/>
          <c:spPr>
            <a:ln w="12700">
              <a:solidFill>
                <a:srgbClr val="000000"/>
              </a:solidFill>
              <a:prstDash val="solid"/>
            </a:ln>
          </c:spPr>
          <c:marker>
            <c:symbol val="none"/>
          </c:marker>
          <c:xVal>
            <c:numRef>
              <c:f>'Fig. 1 (data)'!$C$84:$C$85</c:f>
              <c:numCache>
                <c:formatCode>0.0000</c:formatCode>
                <c:ptCount val="2"/>
                <c:pt idx="0">
                  <c:v>1.22514845490862E-16</c:v>
                </c:pt>
                <c:pt idx="1">
                  <c:v>1.22514845490862E-16</c:v>
                </c:pt>
              </c:numCache>
            </c:numRef>
          </c:xVal>
          <c:yVal>
            <c:numRef>
              <c:f>'Fig. 1 (data)'!$D$84:$D$85</c:f>
              <c:numCache>
                <c:formatCode>0.0000</c:formatCode>
                <c:ptCount val="2"/>
                <c:pt idx="0">
                  <c:v>-1.0525104325650478</c:v>
                </c:pt>
                <c:pt idx="1">
                  <c:v>-0.51270588113978</c:v>
                </c:pt>
              </c:numCache>
            </c:numRef>
          </c:yVal>
          <c:smooth val="1"/>
          <c:extLst>
            <c:ext xmlns:c16="http://schemas.microsoft.com/office/drawing/2014/chart" uri="{C3380CC4-5D6E-409C-BE32-E72D297353CC}">
              <c16:uniqueId val="{00000013-801B-9C4F-BEBD-7619AF28DDB6}"/>
            </c:ext>
          </c:extLst>
        </c:ser>
        <c:ser>
          <c:idx val="20"/>
          <c:order val="20"/>
          <c:spPr>
            <a:ln w="12700">
              <a:solidFill>
                <a:srgbClr val="000000"/>
              </a:solidFill>
              <a:prstDash val="solid"/>
            </a:ln>
          </c:spPr>
          <c:marker>
            <c:symbol val="none"/>
          </c:marker>
          <c:xVal>
            <c:numRef>
              <c:f>'Fig. 1 (data)'!$C$86:$C$87</c:f>
              <c:numCache>
                <c:formatCode>0.0000</c:formatCode>
                <c:ptCount val="2"/>
                <c:pt idx="0">
                  <c:v>-0.25881904510252079</c:v>
                </c:pt>
                <c:pt idx="1">
                  <c:v>-0.25881904510252079</c:v>
                </c:pt>
              </c:numCache>
            </c:numRef>
          </c:xVal>
          <c:yVal>
            <c:numRef>
              <c:f>'Fig. 1 (data)'!$D$86:$D$87</c:f>
              <c:numCache>
                <c:formatCode>0.0000</c:formatCode>
                <c:ptCount val="2"/>
                <c:pt idx="0">
                  <c:v>-1.0258437062808665</c:v>
                </c:pt>
                <c:pt idx="1">
                  <c:v>-0.48603915485559884</c:v>
                </c:pt>
              </c:numCache>
            </c:numRef>
          </c:yVal>
          <c:smooth val="1"/>
          <c:extLst>
            <c:ext xmlns:c16="http://schemas.microsoft.com/office/drawing/2014/chart" uri="{C3380CC4-5D6E-409C-BE32-E72D297353CC}">
              <c16:uniqueId val="{00000014-801B-9C4F-BEBD-7619AF28DDB6}"/>
            </c:ext>
          </c:extLst>
        </c:ser>
        <c:ser>
          <c:idx val="21"/>
          <c:order val="21"/>
          <c:spPr>
            <a:ln w="12700">
              <a:solidFill>
                <a:srgbClr val="000000"/>
              </a:solidFill>
              <a:prstDash val="solid"/>
            </a:ln>
          </c:spPr>
          <c:marker>
            <c:symbol val="none"/>
          </c:marker>
          <c:xVal>
            <c:numRef>
              <c:f>'Fig. 1 (data)'!$C$88:$C$89</c:f>
              <c:numCache>
                <c:formatCode>0.0000</c:formatCode>
                <c:ptCount val="2"/>
                <c:pt idx="0">
                  <c:v>-0.49999999999999972</c:v>
                </c:pt>
                <c:pt idx="1">
                  <c:v>-0.49999999999999972</c:v>
                </c:pt>
              </c:numCache>
            </c:numRef>
          </c:xVal>
          <c:yVal>
            <c:numRef>
              <c:f>'Fig. 1 (data)'!$D$88:$D$89</c:f>
              <c:numCache>
                <c:formatCode>0.0000</c:formatCode>
                <c:ptCount val="2"/>
                <c:pt idx="0">
                  <c:v>-0.9476608207557411</c:v>
                </c:pt>
                <c:pt idx="1">
                  <c:v>-0.40785626933047331</c:v>
                </c:pt>
              </c:numCache>
            </c:numRef>
          </c:yVal>
          <c:smooth val="1"/>
          <c:extLst>
            <c:ext xmlns:c16="http://schemas.microsoft.com/office/drawing/2014/chart" uri="{C3380CC4-5D6E-409C-BE32-E72D297353CC}">
              <c16:uniqueId val="{00000015-801B-9C4F-BEBD-7619AF28DDB6}"/>
            </c:ext>
          </c:extLst>
        </c:ser>
        <c:ser>
          <c:idx val="22"/>
          <c:order val="22"/>
          <c:spPr>
            <a:ln w="12700">
              <a:solidFill>
                <a:srgbClr val="000000"/>
              </a:solidFill>
              <a:prstDash val="solid"/>
            </a:ln>
          </c:spPr>
          <c:marker>
            <c:symbol val="none"/>
          </c:marker>
          <c:xVal>
            <c:numRef>
              <c:f>'Fig. 1 (data)'!$C$90:$C$91</c:f>
              <c:numCache>
                <c:formatCode>0.0000</c:formatCode>
                <c:ptCount val="2"/>
                <c:pt idx="0">
                  <c:v>-0.70710678118654713</c:v>
                </c:pt>
                <c:pt idx="1">
                  <c:v>-0.70710678118654713</c:v>
                </c:pt>
              </c:numCache>
            </c:numRef>
          </c:xVal>
          <c:yVal>
            <c:numRef>
              <c:f>'Fig. 1 (data)'!$D$90:$D$91</c:f>
              <c:numCache>
                <c:formatCode>0.0000</c:formatCode>
                <c:ptCount val="2"/>
                <c:pt idx="0">
                  <c:v>-0.82328981043488136</c:v>
                </c:pt>
                <c:pt idx="1">
                  <c:v>-0.28348525900961358</c:v>
                </c:pt>
              </c:numCache>
            </c:numRef>
          </c:yVal>
          <c:smooth val="1"/>
          <c:extLst>
            <c:ext xmlns:c16="http://schemas.microsoft.com/office/drawing/2014/chart" uri="{C3380CC4-5D6E-409C-BE32-E72D297353CC}">
              <c16:uniqueId val="{00000016-801B-9C4F-BEBD-7619AF28DDB6}"/>
            </c:ext>
          </c:extLst>
        </c:ser>
        <c:ser>
          <c:idx val="23"/>
          <c:order val="23"/>
          <c:spPr>
            <a:ln w="12700">
              <a:solidFill>
                <a:srgbClr val="000000"/>
              </a:solidFill>
              <a:prstDash val="solid"/>
            </a:ln>
          </c:spPr>
          <c:marker>
            <c:symbol val="none"/>
          </c:marker>
          <c:xVal>
            <c:numRef>
              <c:f>'Fig. 1 (data)'!$C$92:$C$93</c:f>
              <c:numCache>
                <c:formatCode>0.0000</c:formatCode>
                <c:ptCount val="2"/>
                <c:pt idx="0">
                  <c:v>-0.86602540378443837</c:v>
                </c:pt>
                <c:pt idx="1">
                  <c:v>-0.86602540378443837</c:v>
                </c:pt>
              </c:numCache>
            </c:numRef>
          </c:xVal>
          <c:yVal>
            <c:numRef>
              <c:f>'Fig. 1 (data)'!$D$92:$D$93</c:f>
              <c:numCache>
                <c:formatCode>0.0000</c:formatCode>
                <c:ptCount val="2"/>
                <c:pt idx="0">
                  <c:v>-0.6612063541388411</c:v>
                </c:pt>
                <c:pt idx="1">
                  <c:v>-0.12140180271357343</c:v>
                </c:pt>
              </c:numCache>
            </c:numRef>
          </c:yVal>
          <c:smooth val="1"/>
          <c:extLst>
            <c:ext xmlns:c16="http://schemas.microsoft.com/office/drawing/2014/chart" uri="{C3380CC4-5D6E-409C-BE32-E72D297353CC}">
              <c16:uniqueId val="{00000017-801B-9C4F-BEBD-7619AF28DDB6}"/>
            </c:ext>
          </c:extLst>
        </c:ser>
        <c:ser>
          <c:idx val="24"/>
          <c:order val="24"/>
          <c:spPr>
            <a:ln w="12700">
              <a:solidFill>
                <a:srgbClr val="000000"/>
              </a:solidFill>
              <a:prstDash val="solid"/>
            </a:ln>
          </c:spPr>
          <c:marker>
            <c:symbol val="none"/>
          </c:marker>
          <c:xVal>
            <c:numRef>
              <c:f>'Fig. 1 (data)'!$C$94:$C$95</c:f>
              <c:numCache>
                <c:formatCode>0.0000</c:formatCode>
                <c:ptCount val="2"/>
                <c:pt idx="0">
                  <c:v>-0.96592582628906831</c:v>
                </c:pt>
                <c:pt idx="1">
                  <c:v>-0.96592582628906831</c:v>
                </c:pt>
              </c:numCache>
            </c:numRef>
          </c:xVal>
          <c:yVal>
            <c:numRef>
              <c:f>'Fig. 1 (data)'!$D$94:$D$95</c:f>
              <c:numCache>
                <c:formatCode>0.0000</c:formatCode>
                <c:ptCount val="2"/>
                <c:pt idx="0">
                  <c:v>-0.4724561715586193</c:v>
                </c:pt>
                <c:pt idx="1">
                  <c:v>6.7348379866648406E-2</c:v>
                </c:pt>
              </c:numCache>
            </c:numRef>
          </c:yVal>
          <c:smooth val="1"/>
          <c:extLst>
            <c:ext xmlns:c16="http://schemas.microsoft.com/office/drawing/2014/chart" uri="{C3380CC4-5D6E-409C-BE32-E72D297353CC}">
              <c16:uniqueId val="{00000018-801B-9C4F-BEBD-7619AF28DDB6}"/>
            </c:ext>
          </c:extLst>
        </c:ser>
        <c:ser>
          <c:idx val="25"/>
          <c:order val="25"/>
          <c:spPr>
            <a:ln w="12700">
              <a:solidFill>
                <a:srgbClr val="000000"/>
              </a:solidFill>
              <a:prstDash val="solid"/>
            </a:ln>
          </c:spPr>
          <c:marker>
            <c:symbol val="none"/>
          </c:marker>
          <c:xVal>
            <c:numRef>
              <c:f>'Fig. 1 (data)'!$C$96:$C$97</c:f>
              <c:numCache>
                <c:formatCode>0.0000</c:formatCode>
                <c:ptCount val="2"/>
                <c:pt idx="0">
                  <c:v>-1</c:v>
                </c:pt>
                <c:pt idx="1">
                  <c:v>-1</c:v>
                </c:pt>
              </c:numCache>
            </c:numRef>
          </c:xVal>
          <c:yVal>
            <c:numRef>
              <c:f>'Fig. 1 (data)'!$D$96:$D$97</c:f>
              <c:numCache>
                <c:formatCode>0.0000</c:formatCode>
                <c:ptCount val="2"/>
                <c:pt idx="0">
                  <c:v>-0.26990227571263403</c:v>
                </c:pt>
                <c:pt idx="1">
                  <c:v>0.2699022757126337</c:v>
                </c:pt>
              </c:numCache>
            </c:numRef>
          </c:yVal>
          <c:smooth val="1"/>
          <c:extLst>
            <c:ext xmlns:c16="http://schemas.microsoft.com/office/drawing/2014/chart" uri="{C3380CC4-5D6E-409C-BE32-E72D297353CC}">
              <c16:uniqueId val="{00000019-801B-9C4F-BEBD-7619AF28DDB6}"/>
            </c:ext>
          </c:extLst>
        </c:ser>
        <c:ser>
          <c:idx val="26"/>
          <c:order val="26"/>
          <c:spPr>
            <a:ln w="25400">
              <a:solidFill>
                <a:srgbClr val="000000"/>
              </a:solidFill>
              <a:prstDash val="solid"/>
            </a:ln>
          </c:spPr>
          <c:marker>
            <c:symbol val="none"/>
          </c:marker>
          <c:dPt>
            <c:idx val="1"/>
            <c:bubble3D val="0"/>
            <c:spPr>
              <a:ln w="12700">
                <a:solidFill>
                  <a:srgbClr val="000000"/>
                </a:solidFill>
                <a:prstDash val="solid"/>
              </a:ln>
            </c:spPr>
            <c:extLst>
              <c:ext xmlns:c16="http://schemas.microsoft.com/office/drawing/2014/chart" uri="{C3380CC4-5D6E-409C-BE32-E72D297353CC}">
                <c16:uniqueId val="{0000001B-801B-9C4F-BEBD-7619AF28DDB6}"/>
              </c:ext>
            </c:extLst>
          </c:dPt>
          <c:xVal>
            <c:numRef>
              <c:f>'Fig. 1 (data)'!$C$98:$C$99</c:f>
              <c:numCache>
                <c:formatCode>0.0000</c:formatCode>
                <c:ptCount val="2"/>
                <c:pt idx="0">
                  <c:v>-0.96592582628906842</c:v>
                </c:pt>
                <c:pt idx="1">
                  <c:v>-0.96592582628906842</c:v>
                </c:pt>
              </c:numCache>
            </c:numRef>
          </c:xVal>
          <c:yVal>
            <c:numRef>
              <c:f>'Fig. 1 (data)'!$D$98:$D$99</c:f>
              <c:numCache>
                <c:formatCode>0.0000</c:formatCode>
                <c:ptCount val="2"/>
                <c:pt idx="0">
                  <c:v>-6.7348379866648683E-2</c:v>
                </c:pt>
                <c:pt idx="1">
                  <c:v>0.47245617155861908</c:v>
                </c:pt>
              </c:numCache>
            </c:numRef>
          </c:yVal>
          <c:smooth val="1"/>
          <c:extLst>
            <c:ext xmlns:c16="http://schemas.microsoft.com/office/drawing/2014/chart" uri="{C3380CC4-5D6E-409C-BE32-E72D297353CC}">
              <c16:uniqueId val="{0000001C-801B-9C4F-BEBD-7619AF28DDB6}"/>
            </c:ext>
          </c:extLst>
        </c:ser>
        <c:ser>
          <c:idx val="27"/>
          <c:order val="27"/>
          <c:spPr>
            <a:ln w="12700">
              <a:solidFill>
                <a:srgbClr val="000000"/>
              </a:solidFill>
              <a:prstDash val="solid"/>
            </a:ln>
          </c:spPr>
          <c:marker>
            <c:symbol val="none"/>
          </c:marker>
          <c:xVal>
            <c:numRef>
              <c:f>'Fig. 1 (data)'!$C$100:$C$101</c:f>
              <c:numCache>
                <c:formatCode>0.0000</c:formatCode>
                <c:ptCount val="2"/>
                <c:pt idx="0">
                  <c:v>-0.8660254037844386</c:v>
                </c:pt>
                <c:pt idx="1">
                  <c:v>-0.8660254037844386</c:v>
                </c:pt>
              </c:numCache>
            </c:numRef>
          </c:xVal>
          <c:yVal>
            <c:numRef>
              <c:f>'Fig. 1 (data)'!$D$100:$D$101</c:f>
              <c:numCache>
                <c:formatCode>0.0000</c:formatCode>
                <c:ptCount val="2"/>
                <c:pt idx="0">
                  <c:v>0.1214018027135732</c:v>
                </c:pt>
                <c:pt idx="1">
                  <c:v>0.66120635413884088</c:v>
                </c:pt>
              </c:numCache>
            </c:numRef>
          </c:yVal>
          <c:smooth val="1"/>
          <c:extLst>
            <c:ext xmlns:c16="http://schemas.microsoft.com/office/drawing/2014/chart" uri="{C3380CC4-5D6E-409C-BE32-E72D297353CC}">
              <c16:uniqueId val="{0000001D-801B-9C4F-BEBD-7619AF28DDB6}"/>
            </c:ext>
          </c:extLst>
        </c:ser>
        <c:ser>
          <c:idx val="28"/>
          <c:order val="28"/>
          <c:spPr>
            <a:ln w="12700">
              <a:solidFill>
                <a:srgbClr val="000000"/>
              </a:solidFill>
              <a:prstDash val="solid"/>
            </a:ln>
          </c:spPr>
          <c:marker>
            <c:symbol val="none"/>
          </c:marker>
          <c:xVal>
            <c:numRef>
              <c:f>'Fig. 1 (data)'!$C$102:$C$103</c:f>
              <c:numCache>
                <c:formatCode>0.0000</c:formatCode>
                <c:ptCount val="2"/>
                <c:pt idx="0">
                  <c:v>-0.70710678118654768</c:v>
                </c:pt>
                <c:pt idx="1">
                  <c:v>-0.70710678118654768</c:v>
                </c:pt>
              </c:numCache>
            </c:numRef>
          </c:xVal>
          <c:yVal>
            <c:numRef>
              <c:f>'Fig. 1 (data)'!$D$102:$D$103</c:f>
              <c:numCache>
                <c:formatCode>0.0000</c:formatCode>
                <c:ptCount val="2"/>
                <c:pt idx="0">
                  <c:v>0.28348525900961313</c:v>
                </c:pt>
                <c:pt idx="1">
                  <c:v>0.82328981043488092</c:v>
                </c:pt>
              </c:numCache>
            </c:numRef>
          </c:yVal>
          <c:smooth val="1"/>
          <c:extLst>
            <c:ext xmlns:c16="http://schemas.microsoft.com/office/drawing/2014/chart" uri="{C3380CC4-5D6E-409C-BE32-E72D297353CC}">
              <c16:uniqueId val="{0000001E-801B-9C4F-BEBD-7619AF28DDB6}"/>
            </c:ext>
          </c:extLst>
        </c:ser>
        <c:ser>
          <c:idx val="29"/>
          <c:order val="29"/>
          <c:spPr>
            <a:ln w="12700">
              <a:solidFill>
                <a:srgbClr val="000000"/>
              </a:solidFill>
              <a:prstDash val="solid"/>
            </a:ln>
          </c:spPr>
          <c:marker>
            <c:symbol val="none"/>
          </c:marker>
          <c:xVal>
            <c:numRef>
              <c:f>'Fig. 1 (data)'!$C$104:$C$105</c:f>
              <c:numCache>
                <c:formatCode>0.0000</c:formatCode>
                <c:ptCount val="2"/>
                <c:pt idx="0">
                  <c:v>-0.50000000000000044</c:v>
                </c:pt>
                <c:pt idx="1">
                  <c:v>-0.50000000000000044</c:v>
                </c:pt>
              </c:numCache>
            </c:numRef>
          </c:xVal>
          <c:yVal>
            <c:numRef>
              <c:f>'Fig. 1 (data)'!$D$104:$D$105</c:f>
              <c:numCache>
                <c:formatCode>0.0000</c:formatCode>
                <c:ptCount val="2"/>
                <c:pt idx="0">
                  <c:v>0.40785626933047298</c:v>
                </c:pt>
                <c:pt idx="1">
                  <c:v>0.94766082075574065</c:v>
                </c:pt>
              </c:numCache>
            </c:numRef>
          </c:yVal>
          <c:smooth val="1"/>
          <c:extLst>
            <c:ext xmlns:c16="http://schemas.microsoft.com/office/drawing/2014/chart" uri="{C3380CC4-5D6E-409C-BE32-E72D297353CC}">
              <c16:uniqueId val="{0000001F-801B-9C4F-BEBD-7619AF28DDB6}"/>
            </c:ext>
          </c:extLst>
        </c:ser>
        <c:ser>
          <c:idx val="30"/>
          <c:order val="30"/>
          <c:spPr>
            <a:ln w="12700">
              <a:solidFill>
                <a:srgbClr val="000000"/>
              </a:solidFill>
              <a:prstDash val="solid"/>
            </a:ln>
          </c:spPr>
          <c:marker>
            <c:symbol val="none"/>
          </c:marker>
          <c:xVal>
            <c:numRef>
              <c:f>'Fig. 1 (data)'!$C$106:$C$107</c:f>
              <c:numCache>
                <c:formatCode>0.0000</c:formatCode>
                <c:ptCount val="2"/>
                <c:pt idx="0">
                  <c:v>-0.25881904510252157</c:v>
                </c:pt>
                <c:pt idx="1">
                  <c:v>-0.25881904510252157</c:v>
                </c:pt>
              </c:numCache>
            </c:numRef>
          </c:xVal>
          <c:yVal>
            <c:numRef>
              <c:f>'Fig. 1 (data)'!$D$106:$D$107</c:f>
              <c:numCache>
                <c:formatCode>0.0000</c:formatCode>
                <c:ptCount val="2"/>
                <c:pt idx="0">
                  <c:v>0.48603915485559862</c:v>
                </c:pt>
                <c:pt idx="1">
                  <c:v>1.0258437062808663</c:v>
                </c:pt>
              </c:numCache>
            </c:numRef>
          </c:yVal>
          <c:smooth val="1"/>
          <c:extLst>
            <c:ext xmlns:c16="http://schemas.microsoft.com/office/drawing/2014/chart" uri="{C3380CC4-5D6E-409C-BE32-E72D297353CC}">
              <c16:uniqueId val="{00000020-801B-9C4F-BEBD-7619AF28DDB6}"/>
            </c:ext>
          </c:extLst>
        </c:ser>
        <c:dLbls>
          <c:showLegendKey val="0"/>
          <c:showVal val="0"/>
          <c:showCatName val="0"/>
          <c:showSerName val="0"/>
          <c:showPercent val="0"/>
          <c:showBubbleSize val="0"/>
        </c:dLbls>
        <c:axId val="888209407"/>
        <c:axId val="1"/>
      </c:scatterChart>
      <c:valAx>
        <c:axId val="888209407"/>
        <c:scaling>
          <c:orientation val="minMax"/>
        </c:scaling>
        <c:delete val="0"/>
        <c:axPos val="b"/>
        <c:title>
          <c:tx>
            <c:rich>
              <a:bodyPr/>
              <a:lstStyle/>
              <a:p>
                <a:pPr>
                  <a:defRPr sz="1000" b="1" i="0" u="none" strike="noStrike" baseline="0">
                    <a:solidFill>
                      <a:srgbClr val="000000"/>
                    </a:solidFill>
                    <a:latin typeface="Arial"/>
                    <a:ea typeface="Arial"/>
                    <a:cs typeface="Arial"/>
                  </a:defRPr>
                </a:pPr>
                <a:r>
                  <a:rPr lang="en-GB"/>
                  <a:t>y</a:t>
                </a:r>
              </a:p>
            </c:rich>
          </c:tx>
          <c:layout>
            <c:manualLayout>
              <c:xMode val="edge"/>
              <c:yMode val="edge"/>
              <c:x val="0.48827589576547231"/>
              <c:y val="0"/>
            </c:manualLayout>
          </c:layout>
          <c:overlay val="0"/>
          <c:spPr>
            <a:noFill/>
            <a:ln w="25400">
              <a:noFill/>
            </a:ln>
          </c:spPr>
        </c:title>
        <c:numFmt formatCode="0.0000" sourceLinked="1"/>
        <c:majorTickMark val="none"/>
        <c:minorTickMark val="none"/>
        <c:tickLblPos val="none"/>
        <c:spPr>
          <a:ln w="3175">
            <a:solidFill>
              <a:srgbClr val="000000"/>
            </a:solidFill>
            <a:prstDash val="solid"/>
          </a:ln>
        </c:spPr>
        <c:crossAx val="1"/>
        <c:crosses val="autoZero"/>
        <c:crossBetween val="midCat"/>
      </c:valAx>
      <c:valAx>
        <c:axId val="1"/>
        <c:scaling>
          <c:orientation val="minMax"/>
        </c:scaling>
        <c:delete val="0"/>
        <c:axPos val="l"/>
        <c:title>
          <c:tx>
            <c:rich>
              <a:bodyPr rot="0" vert="horz"/>
              <a:lstStyle/>
              <a:p>
                <a:pPr algn="ctr">
                  <a:defRPr sz="1000" b="1" i="0" u="none" strike="noStrike" baseline="0">
                    <a:solidFill>
                      <a:srgbClr val="000000"/>
                    </a:solidFill>
                    <a:latin typeface="Arial"/>
                    <a:ea typeface="Arial"/>
                    <a:cs typeface="Arial"/>
                  </a:defRPr>
                </a:pPr>
                <a:r>
                  <a:rPr lang="en-GB"/>
                  <a:t>x</a:t>
                </a:r>
              </a:p>
            </c:rich>
          </c:tx>
          <c:layout>
            <c:manualLayout>
              <c:xMode val="edge"/>
              <c:yMode val="edge"/>
              <c:x val="0.97793105320304019"/>
              <c:y val="0.48416281138790035"/>
            </c:manualLayout>
          </c:layout>
          <c:overlay val="0"/>
          <c:spPr>
            <a:noFill/>
            <a:ln w="25400">
              <a:noFill/>
            </a:ln>
          </c:spPr>
        </c:title>
        <c:numFmt formatCode="0.0000" sourceLinked="1"/>
        <c:majorTickMark val="none"/>
        <c:minorTickMark val="none"/>
        <c:tickLblPos val="none"/>
        <c:spPr>
          <a:ln w="3175">
            <a:solidFill>
              <a:srgbClr val="000000"/>
            </a:solidFill>
            <a:prstDash val="solid"/>
          </a:ln>
        </c:spPr>
        <c:crossAx val="888209407"/>
        <c:crosses val="autoZero"/>
        <c:crossBetween val="midCat"/>
      </c:valAx>
      <c:spPr>
        <a:solidFill>
          <a:srgbClr val="C0C0C0"/>
        </a:solidFill>
        <a:ln w="25400">
          <a:solidFill>
            <a:srgbClr val="000000"/>
          </a:solidFill>
          <a:prstDash val="solid"/>
        </a:ln>
      </c:spPr>
    </c:plotArea>
    <c:plotVisOnly val="1"/>
    <c:dispBlanksAs val="gap"/>
    <c:showDLblsOverMax val="0"/>
  </c:chart>
  <c:spPr>
    <a:noFill/>
    <a:ln w="12700">
      <a:noFill/>
    </a:ln>
  </c:spPr>
  <c:txPr>
    <a:bodyPr/>
    <a:lstStyle/>
    <a:p>
      <a:pPr>
        <a:defRPr sz="1000" b="0" i="0" u="none" strike="noStrike" baseline="0">
          <a:solidFill>
            <a:srgbClr val="000000"/>
          </a:solidFill>
          <a:latin typeface="Arial"/>
          <a:ea typeface="Arial"/>
          <a:cs typeface="Arial"/>
        </a:defRPr>
      </a:pPr>
      <a:endParaRPr lang="en-CH"/>
    </a:p>
  </c:txPr>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protection>
    <c:chartObject val="0"/>
    <c:data val="0"/>
    <c:formatting val="0"/>
    <c:selection val="0"/>
    <c:userInterface val="0"/>
  </c:protection>
  <c:chart>
    <c:autoTitleDeleted val="0"/>
    <c:plotArea>
      <c:layout>
        <c:manualLayout>
          <c:layoutTarget val="inner"/>
          <c:xMode val="edge"/>
          <c:yMode val="edge"/>
          <c:x val="2.3448275862068966E-2"/>
          <c:y val="4.072398190045249E-2"/>
          <c:w val="0.95448275862068965"/>
          <c:h val="0.92760180995475117"/>
        </c:manualLayout>
      </c:layout>
      <c:scatterChart>
        <c:scatterStyle val="smoothMarker"/>
        <c:varyColors val="0"/>
        <c:ser>
          <c:idx val="0"/>
          <c:order val="0"/>
          <c:spPr>
            <a:ln w="12700">
              <a:solidFill>
                <a:srgbClr val="000000"/>
              </a:solidFill>
              <a:prstDash val="solid"/>
            </a:ln>
          </c:spPr>
          <c:marker>
            <c:symbol val="none"/>
          </c:marker>
          <c:xVal>
            <c:numRef>
              <c:f>'Fig. 2 (data)'!$C$8:$C$56</c:f>
              <c:numCache>
                <c:formatCode>0.0000</c:formatCode>
                <c:ptCount val="49"/>
                <c:pt idx="0">
                  <c:v>0</c:v>
                </c:pt>
                <c:pt idx="1">
                  <c:v>0.13052619222005157</c:v>
                </c:pt>
                <c:pt idx="2">
                  <c:v>0.25881904510252074</c:v>
                </c:pt>
                <c:pt idx="3">
                  <c:v>0.38268343236508978</c:v>
                </c:pt>
                <c:pt idx="4">
                  <c:v>0.49999999999999994</c:v>
                </c:pt>
                <c:pt idx="5">
                  <c:v>0.60876142900872066</c:v>
                </c:pt>
                <c:pt idx="6">
                  <c:v>0.70710678118654746</c:v>
                </c:pt>
                <c:pt idx="7">
                  <c:v>0.79335334029123517</c:v>
                </c:pt>
                <c:pt idx="8">
                  <c:v>0.8660254037844386</c:v>
                </c:pt>
                <c:pt idx="9">
                  <c:v>0.92387953251128674</c:v>
                </c:pt>
                <c:pt idx="10">
                  <c:v>0.96592582628906831</c:v>
                </c:pt>
                <c:pt idx="11">
                  <c:v>0.99144486137381038</c:v>
                </c:pt>
                <c:pt idx="12">
                  <c:v>1</c:v>
                </c:pt>
                <c:pt idx="13">
                  <c:v>0.99144486137381038</c:v>
                </c:pt>
                <c:pt idx="14">
                  <c:v>0.96592582628906831</c:v>
                </c:pt>
                <c:pt idx="15">
                  <c:v>0.92387953251128685</c:v>
                </c:pt>
                <c:pt idx="16">
                  <c:v>0.86602540378443871</c:v>
                </c:pt>
                <c:pt idx="17">
                  <c:v>0.79335334029123517</c:v>
                </c:pt>
                <c:pt idx="18">
                  <c:v>0.70710678118654757</c:v>
                </c:pt>
                <c:pt idx="19">
                  <c:v>0.60876142900872088</c:v>
                </c:pt>
                <c:pt idx="20">
                  <c:v>0.49999999999999994</c:v>
                </c:pt>
                <c:pt idx="21">
                  <c:v>0.38268343236508989</c:v>
                </c:pt>
                <c:pt idx="22">
                  <c:v>0.25881904510252102</c:v>
                </c:pt>
                <c:pt idx="23">
                  <c:v>0.13052619222005199</c:v>
                </c:pt>
                <c:pt idx="24">
                  <c:v>1.22514845490862E-16</c:v>
                </c:pt>
                <c:pt idx="25">
                  <c:v>-0.13052619222005177</c:v>
                </c:pt>
                <c:pt idx="26">
                  <c:v>-0.25881904510252079</c:v>
                </c:pt>
                <c:pt idx="27">
                  <c:v>-0.38268343236508967</c:v>
                </c:pt>
                <c:pt idx="28">
                  <c:v>-0.49999999999999972</c:v>
                </c:pt>
                <c:pt idx="29">
                  <c:v>-0.60876142900872066</c:v>
                </c:pt>
                <c:pt idx="30">
                  <c:v>-0.70710678118654713</c:v>
                </c:pt>
                <c:pt idx="31">
                  <c:v>-0.79335334029123494</c:v>
                </c:pt>
                <c:pt idx="32">
                  <c:v>-0.86602540378443837</c:v>
                </c:pt>
                <c:pt idx="33">
                  <c:v>-0.92387953251128685</c:v>
                </c:pt>
                <c:pt idx="34">
                  <c:v>-0.96592582628906831</c:v>
                </c:pt>
                <c:pt idx="35">
                  <c:v>-0.99144486137381038</c:v>
                </c:pt>
                <c:pt idx="36">
                  <c:v>-1</c:v>
                </c:pt>
                <c:pt idx="37">
                  <c:v>-0.99144486137381049</c:v>
                </c:pt>
                <c:pt idx="38">
                  <c:v>-0.96592582628906842</c:v>
                </c:pt>
                <c:pt idx="39">
                  <c:v>-0.92387953251128696</c:v>
                </c:pt>
                <c:pt idx="40">
                  <c:v>-0.8660254037844386</c:v>
                </c:pt>
                <c:pt idx="41">
                  <c:v>-0.79335334029123572</c:v>
                </c:pt>
                <c:pt idx="42">
                  <c:v>-0.70710678118654768</c:v>
                </c:pt>
                <c:pt idx="43">
                  <c:v>-0.60876142900872088</c:v>
                </c:pt>
                <c:pt idx="44">
                  <c:v>-0.50000000000000044</c:v>
                </c:pt>
                <c:pt idx="45">
                  <c:v>-0.38268343236508956</c:v>
                </c:pt>
                <c:pt idx="46">
                  <c:v>-0.25881904510252157</c:v>
                </c:pt>
                <c:pt idx="47">
                  <c:v>-0.13052619222005168</c:v>
                </c:pt>
                <c:pt idx="48">
                  <c:v>-2.45029690981724E-16</c:v>
                </c:pt>
              </c:numCache>
            </c:numRef>
          </c:xVal>
          <c:yVal>
            <c:numRef>
              <c:f>'Fig. 2 (data)'!$D$8:$D$56</c:f>
              <c:numCache>
                <c:formatCode>0.0000</c:formatCode>
                <c:ptCount val="49"/>
                <c:pt idx="0">
                  <c:v>1.5652163137048278</c:v>
                </c:pt>
                <c:pt idx="1">
                  <c:v>1.5585209924329688</c:v>
                </c:pt>
                <c:pt idx="2">
                  <c:v>1.5385495874206465</c:v>
                </c:pt>
                <c:pt idx="3">
                  <c:v>1.505643814944742</c:v>
                </c:pt>
                <c:pt idx="4">
                  <c:v>1.4603667018955209</c:v>
                </c:pt>
                <c:pt idx="5">
                  <c:v>1.4034929522304433</c:v>
                </c:pt>
                <c:pt idx="6">
                  <c:v>1.3359956915746611</c:v>
                </c:pt>
                <c:pt idx="7">
                  <c:v>1.2590298167717704</c:v>
                </c:pt>
                <c:pt idx="8">
                  <c:v>1.1739122352786211</c:v>
                </c:pt>
                <c:pt idx="9">
                  <c:v>1.0820993325136123</c:v>
                </c:pt>
                <c:pt idx="10">
                  <c:v>0.98516205269839952</c:v>
                </c:pt>
                <c:pt idx="11">
                  <c:v>0.88475901956671243</c:v>
                </c:pt>
                <c:pt idx="12">
                  <c:v>0.78260815685241392</c:v>
                </c:pt>
                <c:pt idx="13">
                  <c:v>0.6804572941381154</c:v>
                </c:pt>
                <c:pt idx="14">
                  <c:v>0.58005426100642843</c:v>
                </c:pt>
                <c:pt idx="15">
                  <c:v>0.48311698119121582</c:v>
                </c:pt>
                <c:pt idx="16">
                  <c:v>0.39130407842620712</c:v>
                </c:pt>
                <c:pt idx="17">
                  <c:v>0.30618649693305744</c:v>
                </c:pt>
                <c:pt idx="18">
                  <c:v>0.22922062213016681</c:v>
                </c:pt>
                <c:pt idx="19">
                  <c:v>0.16172336147438449</c:v>
                </c:pt>
                <c:pt idx="20">
                  <c:v>0.10484961180930685</c:v>
                </c:pt>
                <c:pt idx="21">
                  <c:v>5.9572498760085968E-2</c:v>
                </c:pt>
                <c:pt idx="22">
                  <c:v>2.6666726284181319E-2</c:v>
                </c:pt>
                <c:pt idx="23">
                  <c:v>6.6953212718591226E-3</c:v>
                </c:pt>
                <c:pt idx="24">
                  <c:v>0</c:v>
                </c:pt>
                <c:pt idx="25">
                  <c:v>6.6953212718591226E-3</c:v>
                </c:pt>
                <c:pt idx="26">
                  <c:v>2.6666726284181208E-2</c:v>
                </c:pt>
                <c:pt idx="27">
                  <c:v>5.9572498760085857E-2</c:v>
                </c:pt>
                <c:pt idx="28">
                  <c:v>0.10484961180930674</c:v>
                </c:pt>
                <c:pt idx="29">
                  <c:v>0.16172336147438449</c:v>
                </c:pt>
                <c:pt idx="30">
                  <c:v>0.22922062213016647</c:v>
                </c:pt>
                <c:pt idx="31">
                  <c:v>0.30618649693305727</c:v>
                </c:pt>
                <c:pt idx="32">
                  <c:v>0.39130407842620663</c:v>
                </c:pt>
                <c:pt idx="33">
                  <c:v>0.48311698119121582</c:v>
                </c:pt>
                <c:pt idx="34">
                  <c:v>0.58005426100642843</c:v>
                </c:pt>
                <c:pt idx="35">
                  <c:v>0.6804572941381154</c:v>
                </c:pt>
                <c:pt idx="36">
                  <c:v>0.78260815685241381</c:v>
                </c:pt>
                <c:pt idx="37">
                  <c:v>0.8847590195667121</c:v>
                </c:pt>
                <c:pt idx="38">
                  <c:v>0.98516205269839907</c:v>
                </c:pt>
                <c:pt idx="39">
                  <c:v>1.0820993325136117</c:v>
                </c:pt>
                <c:pt idx="40">
                  <c:v>1.1739122352786211</c:v>
                </c:pt>
                <c:pt idx="41">
                  <c:v>1.2590298167717697</c:v>
                </c:pt>
                <c:pt idx="42">
                  <c:v>1.3359956915746609</c:v>
                </c:pt>
                <c:pt idx="43">
                  <c:v>1.4034929522304433</c:v>
                </c:pt>
                <c:pt idx="44">
                  <c:v>1.4603667018955209</c:v>
                </c:pt>
                <c:pt idx="45">
                  <c:v>1.505643814944742</c:v>
                </c:pt>
                <c:pt idx="46">
                  <c:v>1.5385495874206465</c:v>
                </c:pt>
                <c:pt idx="47">
                  <c:v>1.5585209924329688</c:v>
                </c:pt>
                <c:pt idx="48">
                  <c:v>1.5652163137048278</c:v>
                </c:pt>
              </c:numCache>
            </c:numRef>
          </c:yVal>
          <c:smooth val="1"/>
          <c:extLst>
            <c:ext xmlns:c16="http://schemas.microsoft.com/office/drawing/2014/chart" uri="{C3380CC4-5D6E-409C-BE32-E72D297353CC}">
              <c16:uniqueId val="{00000000-786D-1E41-A0A7-20C9688B6B31}"/>
            </c:ext>
          </c:extLst>
        </c:ser>
        <c:ser>
          <c:idx val="1"/>
          <c:order val="1"/>
          <c:spPr>
            <a:ln w="12700">
              <a:solidFill>
                <a:srgbClr val="000000"/>
              </a:solidFill>
              <a:prstDash val="solid"/>
            </a:ln>
          </c:spPr>
          <c:marker>
            <c:symbol val="none"/>
          </c:marker>
          <c:xVal>
            <c:numRef>
              <c:f>'Fig. 2 (data)'!$E$8:$E$56</c:f>
              <c:numCache>
                <c:formatCode>0.0000</c:formatCode>
                <c:ptCount val="49"/>
                <c:pt idx="0">
                  <c:v>0</c:v>
                </c:pt>
                <c:pt idx="1">
                  <c:v>0.11258304974880529</c:v>
                </c:pt>
                <c:pt idx="2">
                  <c:v>0.22323977230249012</c:v>
                </c:pt>
                <c:pt idx="3">
                  <c:v>0.33007680045832138</c:v>
                </c:pt>
                <c:pt idx="4">
                  <c:v>0.43126612304373246</c:v>
                </c:pt>
                <c:pt idx="5">
                  <c:v>0.52507636269430669</c:v>
                </c:pt>
                <c:pt idx="6">
                  <c:v>0.60990240020051045</c:v>
                </c:pt>
                <c:pt idx="7">
                  <c:v>0.68429283854239209</c:v>
                </c:pt>
                <c:pt idx="8">
                  <c:v>0.74697483669499565</c:v>
                </c:pt>
                <c:pt idx="9">
                  <c:v>0.79687588829119738</c:v>
                </c:pt>
                <c:pt idx="10">
                  <c:v>0.83314217250300071</c:v>
                </c:pt>
                <c:pt idx="11">
                  <c:v>0.85515316315262813</c:v>
                </c:pt>
                <c:pt idx="12">
                  <c:v>0.86253224608746504</c:v>
                </c:pt>
                <c:pt idx="13">
                  <c:v>0.85515316315262813</c:v>
                </c:pt>
                <c:pt idx="14">
                  <c:v>0.83314217250300071</c:v>
                </c:pt>
                <c:pt idx="15">
                  <c:v>0.79687588829119738</c:v>
                </c:pt>
                <c:pt idx="16">
                  <c:v>0.74697483669499576</c:v>
                </c:pt>
                <c:pt idx="17">
                  <c:v>0.68429283854239209</c:v>
                </c:pt>
                <c:pt idx="18">
                  <c:v>0.60990240020051056</c:v>
                </c:pt>
                <c:pt idx="19">
                  <c:v>0.52507636269430691</c:v>
                </c:pt>
                <c:pt idx="20">
                  <c:v>0.43126612304373246</c:v>
                </c:pt>
                <c:pt idx="21">
                  <c:v>0.3300768004583215</c:v>
                </c:pt>
                <c:pt idx="22">
                  <c:v>0.22323977230249037</c:v>
                </c:pt>
                <c:pt idx="23">
                  <c:v>0.11258304974880565</c:v>
                </c:pt>
                <c:pt idx="24">
                  <c:v>1.0567300486029195E-16</c:v>
                </c:pt>
                <c:pt idx="25">
                  <c:v>-0.11258304974880545</c:v>
                </c:pt>
                <c:pt idx="26">
                  <c:v>-0.22323977230249017</c:v>
                </c:pt>
                <c:pt idx="27">
                  <c:v>-0.33007680045832133</c:v>
                </c:pt>
                <c:pt idx="28">
                  <c:v>-0.4312661230437323</c:v>
                </c:pt>
                <c:pt idx="29">
                  <c:v>-0.52507636269430669</c:v>
                </c:pt>
                <c:pt idx="30">
                  <c:v>-0.60990240020051012</c:v>
                </c:pt>
                <c:pt idx="31">
                  <c:v>-0.68429283854239187</c:v>
                </c:pt>
                <c:pt idx="32">
                  <c:v>-0.74697483669499543</c:v>
                </c:pt>
                <c:pt idx="33">
                  <c:v>-0.79687588829119738</c:v>
                </c:pt>
                <c:pt idx="34">
                  <c:v>-0.83314217250300071</c:v>
                </c:pt>
                <c:pt idx="35">
                  <c:v>-0.85515316315262813</c:v>
                </c:pt>
                <c:pt idx="36">
                  <c:v>-0.86253224608746504</c:v>
                </c:pt>
                <c:pt idx="37">
                  <c:v>-0.85515316315262813</c:v>
                </c:pt>
                <c:pt idx="38">
                  <c:v>-0.83314217250300082</c:v>
                </c:pt>
                <c:pt idx="39">
                  <c:v>-0.79687588829119749</c:v>
                </c:pt>
                <c:pt idx="40">
                  <c:v>-0.74697483669499565</c:v>
                </c:pt>
                <c:pt idx="41">
                  <c:v>-0.68429283854239253</c:v>
                </c:pt>
                <c:pt idx="42">
                  <c:v>-0.60990240020051067</c:v>
                </c:pt>
                <c:pt idx="43">
                  <c:v>-0.52507636269430691</c:v>
                </c:pt>
                <c:pt idx="44">
                  <c:v>-0.43126612304373291</c:v>
                </c:pt>
                <c:pt idx="45">
                  <c:v>-0.33007680045832122</c:v>
                </c:pt>
                <c:pt idx="46">
                  <c:v>-0.22323977230249084</c:v>
                </c:pt>
                <c:pt idx="47">
                  <c:v>-0.11258304974880538</c:v>
                </c:pt>
                <c:pt idx="48">
                  <c:v>-2.1134600972058389E-16</c:v>
                </c:pt>
              </c:numCache>
            </c:numRef>
          </c:xVal>
          <c:yVal>
            <c:numRef>
              <c:f>'Fig. 2 (data)'!$F$8:$F$56</c:f>
              <c:numCache>
                <c:formatCode>0.0000</c:formatCode>
                <c:ptCount val="49"/>
                <c:pt idx="0">
                  <c:v>1.3500495426725674</c:v>
                </c:pt>
                <c:pt idx="1">
                  <c:v>1.3442746121776734</c:v>
                </c:pt>
                <c:pt idx="2">
                  <c:v>1.3270486313548728</c:v>
                </c:pt>
                <c:pt idx="3">
                  <c:v>1.2986663415119877</c:v>
                </c:pt>
                <c:pt idx="4">
                  <c:v>1.259613371497287</c:v>
                </c:pt>
                <c:pt idx="5">
                  <c:v>1.2105579284552515</c:v>
                </c:pt>
                <c:pt idx="6">
                  <c:v>1.1523393646170685</c:v>
                </c:pt>
                <c:pt idx="7">
                  <c:v>1.0859538157512447</c:v>
                </c:pt>
                <c:pt idx="8">
                  <c:v>1.0125371570044255</c:v>
                </c:pt>
                <c:pt idx="9">
                  <c:v>0.9333455677627126</c:v>
                </c:pt>
                <c:pt idx="10">
                  <c:v>0.84973403807408798</c:v>
                </c:pt>
                <c:pt idx="11">
                  <c:v>0.76313318439301991</c:v>
                </c:pt>
                <c:pt idx="12">
                  <c:v>0.67502477133628369</c:v>
                </c:pt>
                <c:pt idx="13">
                  <c:v>0.58691635827954747</c:v>
                </c:pt>
                <c:pt idx="14">
                  <c:v>0.5003155045984794</c:v>
                </c:pt>
                <c:pt idx="15">
                  <c:v>0.41670397490985489</c:v>
                </c:pt>
                <c:pt idx="16">
                  <c:v>0.33751238566814196</c:v>
                </c:pt>
                <c:pt idx="17">
                  <c:v>0.26409572692132277</c:v>
                </c:pt>
                <c:pt idx="18">
                  <c:v>0.19771017805549873</c:v>
                </c:pt>
                <c:pt idx="19">
                  <c:v>0.13949161421731582</c:v>
                </c:pt>
                <c:pt idx="20">
                  <c:v>9.0436171175280133E-2</c:v>
                </c:pt>
                <c:pt idx="21">
                  <c:v>5.1383201160579595E-2</c:v>
                </c:pt>
                <c:pt idx="22">
                  <c:v>2.300091131769455E-2</c:v>
                </c:pt>
                <c:pt idx="23">
                  <c:v>5.7749304948937485E-3</c:v>
                </c:pt>
                <c:pt idx="24">
                  <c:v>0</c:v>
                </c:pt>
                <c:pt idx="25">
                  <c:v>5.7749304948937485E-3</c:v>
                </c:pt>
                <c:pt idx="26">
                  <c:v>2.3000911317694328E-2</c:v>
                </c:pt>
                <c:pt idx="27">
                  <c:v>5.1383201160579595E-2</c:v>
                </c:pt>
                <c:pt idx="28">
                  <c:v>9.0436171175280133E-2</c:v>
                </c:pt>
                <c:pt idx="29">
                  <c:v>0.13949161421731582</c:v>
                </c:pt>
                <c:pt idx="30">
                  <c:v>0.19771017805549851</c:v>
                </c:pt>
                <c:pt idx="31">
                  <c:v>0.26409572692132255</c:v>
                </c:pt>
                <c:pt idx="32">
                  <c:v>0.33751238566814146</c:v>
                </c:pt>
                <c:pt idx="33">
                  <c:v>0.41670397490985489</c:v>
                </c:pt>
                <c:pt idx="34">
                  <c:v>0.5003155045984794</c:v>
                </c:pt>
                <c:pt idx="35">
                  <c:v>0.58691635827954747</c:v>
                </c:pt>
                <c:pt idx="36">
                  <c:v>0.67502477133628358</c:v>
                </c:pt>
                <c:pt idx="37">
                  <c:v>0.76313318439301958</c:v>
                </c:pt>
                <c:pt idx="38">
                  <c:v>0.84973403807408765</c:v>
                </c:pt>
                <c:pt idx="39">
                  <c:v>0.93334556776271216</c:v>
                </c:pt>
                <c:pt idx="40">
                  <c:v>1.0125371570044255</c:v>
                </c:pt>
                <c:pt idx="41">
                  <c:v>1.0859538157512441</c:v>
                </c:pt>
                <c:pt idx="42">
                  <c:v>1.1523393646170683</c:v>
                </c:pt>
                <c:pt idx="43">
                  <c:v>1.2105579284552515</c:v>
                </c:pt>
                <c:pt idx="44">
                  <c:v>1.2596133714972868</c:v>
                </c:pt>
                <c:pt idx="45">
                  <c:v>1.2986663415119879</c:v>
                </c:pt>
                <c:pt idx="46">
                  <c:v>1.3270486313548728</c:v>
                </c:pt>
                <c:pt idx="47">
                  <c:v>1.3442746121776734</c:v>
                </c:pt>
                <c:pt idx="48">
                  <c:v>1.3500495426725674</c:v>
                </c:pt>
              </c:numCache>
            </c:numRef>
          </c:yVal>
          <c:smooth val="1"/>
          <c:extLst>
            <c:ext xmlns:c16="http://schemas.microsoft.com/office/drawing/2014/chart" uri="{C3380CC4-5D6E-409C-BE32-E72D297353CC}">
              <c16:uniqueId val="{00000001-786D-1E41-A0A7-20C9688B6B31}"/>
            </c:ext>
          </c:extLst>
        </c:ser>
        <c:ser>
          <c:idx val="2"/>
          <c:order val="2"/>
          <c:spPr>
            <a:ln w="12700">
              <a:solidFill>
                <a:srgbClr val="000000"/>
              </a:solidFill>
              <a:prstDash val="solid"/>
            </a:ln>
          </c:spPr>
          <c:marker>
            <c:symbol val="none"/>
          </c:marker>
          <c:xVal>
            <c:numRef>
              <c:f>'Fig. 2 (data)'!$G$8:$G$56</c:f>
              <c:numCache>
                <c:formatCode>0.0000</c:formatCode>
                <c:ptCount val="49"/>
                <c:pt idx="0">
                  <c:v>0</c:v>
                </c:pt>
                <c:pt idx="1">
                  <c:v>0.10122115099898982</c:v>
                </c:pt>
                <c:pt idx="2">
                  <c:v>0.20071038004058198</c:v>
                </c:pt>
                <c:pt idx="3">
                  <c:v>0.29676539883224945</c:v>
                </c:pt>
                <c:pt idx="4">
                  <c:v>0.38774267937098411</c:v>
                </c:pt>
                <c:pt idx="5">
                  <c:v>0.47208557516310101</c:v>
                </c:pt>
                <c:pt idx="6">
                  <c:v>0.54835095587732829</c:v>
                </c:pt>
                <c:pt idx="7">
                  <c:v>0.6152338997048874</c:v>
                </c:pt>
                <c:pt idx="8">
                  <c:v>0.67159002093343334</c:v>
                </c:pt>
                <c:pt idx="9">
                  <c:v>0.71645505070387716</c:v>
                </c:pt>
                <c:pt idx="10">
                  <c:v>0.74906133591791035</c:v>
                </c:pt>
                <c:pt idx="11">
                  <c:v>0.76885097399535041</c:v>
                </c:pt>
                <c:pt idx="12">
                  <c:v>0.77548535874196833</c:v>
                </c:pt>
                <c:pt idx="13">
                  <c:v>0.76885097399535041</c:v>
                </c:pt>
                <c:pt idx="14">
                  <c:v>0.74906133591791035</c:v>
                </c:pt>
                <c:pt idx="15">
                  <c:v>0.71645505070387727</c:v>
                </c:pt>
                <c:pt idx="16">
                  <c:v>0.67159002093343345</c:v>
                </c:pt>
                <c:pt idx="17">
                  <c:v>0.6152338997048874</c:v>
                </c:pt>
                <c:pt idx="18">
                  <c:v>0.54835095587732829</c:v>
                </c:pt>
                <c:pt idx="19">
                  <c:v>0.47208557516310118</c:v>
                </c:pt>
                <c:pt idx="20">
                  <c:v>0.38774267937098411</c:v>
                </c:pt>
                <c:pt idx="21">
                  <c:v>0.29676539883224951</c:v>
                </c:pt>
                <c:pt idx="22">
                  <c:v>0.2007103800405822</c:v>
                </c:pt>
                <c:pt idx="23">
                  <c:v>0.10122115099899014</c:v>
                </c:pt>
                <c:pt idx="24">
                  <c:v>9.5008468906697944E-17</c:v>
                </c:pt>
                <c:pt idx="25">
                  <c:v>-0.10122115099898996</c:v>
                </c:pt>
                <c:pt idx="26">
                  <c:v>-0.20071038004058203</c:v>
                </c:pt>
                <c:pt idx="27">
                  <c:v>-0.29676539883224934</c:v>
                </c:pt>
                <c:pt idx="28">
                  <c:v>-0.38774267937098394</c:v>
                </c:pt>
                <c:pt idx="29">
                  <c:v>-0.47208557516310101</c:v>
                </c:pt>
                <c:pt idx="30">
                  <c:v>-0.54835095587732796</c:v>
                </c:pt>
                <c:pt idx="31">
                  <c:v>-0.61523389970488718</c:v>
                </c:pt>
                <c:pt idx="32">
                  <c:v>-0.67159002093343312</c:v>
                </c:pt>
                <c:pt idx="33">
                  <c:v>-0.71645505070387727</c:v>
                </c:pt>
                <c:pt idx="34">
                  <c:v>-0.74906133591791035</c:v>
                </c:pt>
                <c:pt idx="35">
                  <c:v>-0.76885097399535041</c:v>
                </c:pt>
                <c:pt idx="36">
                  <c:v>-0.77548535874196833</c:v>
                </c:pt>
                <c:pt idx="37">
                  <c:v>-0.76885097399535052</c:v>
                </c:pt>
                <c:pt idx="38">
                  <c:v>-0.74906133591791046</c:v>
                </c:pt>
                <c:pt idx="39">
                  <c:v>-0.71645505070387738</c:v>
                </c:pt>
                <c:pt idx="40">
                  <c:v>-0.67159002093343334</c:v>
                </c:pt>
                <c:pt idx="41">
                  <c:v>-0.61523389970488784</c:v>
                </c:pt>
                <c:pt idx="42">
                  <c:v>-0.54835095587732841</c:v>
                </c:pt>
                <c:pt idx="43">
                  <c:v>-0.47208557516310118</c:v>
                </c:pt>
                <c:pt idx="44">
                  <c:v>-0.3877426793709845</c:v>
                </c:pt>
                <c:pt idx="45">
                  <c:v>-0.29676539883224923</c:v>
                </c:pt>
                <c:pt idx="46">
                  <c:v>-0.20071038004058261</c:v>
                </c:pt>
                <c:pt idx="47">
                  <c:v>-0.1012211509989899</c:v>
                </c:pt>
                <c:pt idx="48">
                  <c:v>-1.9001693781339589E-16</c:v>
                </c:pt>
              </c:numCache>
            </c:numRef>
          </c:xVal>
          <c:yVal>
            <c:numRef>
              <c:f>'Fig. 2 (data)'!$H$8:$H$56</c:f>
              <c:numCache>
                <c:formatCode>0.0000</c:formatCode>
                <c:ptCount val="49"/>
                <c:pt idx="0">
                  <c:v>1.2138023345421696</c:v>
                </c:pt>
                <c:pt idx="1">
                  <c:v>1.2086102109237693</c:v>
                </c:pt>
                <c:pt idx="2">
                  <c:v>1.1931226787432074</c:v>
                </c:pt>
                <c:pt idx="3">
                  <c:v>1.1676047339700488</c:v>
                </c:pt>
                <c:pt idx="4">
                  <c:v>1.1324929957142731</c:v>
                </c:pt>
                <c:pt idx="5">
                  <c:v>1.0883882355522496</c:v>
                </c:pt>
                <c:pt idx="6">
                  <c:v>1.0360450981585001</c:v>
                </c:pt>
                <c:pt idx="7">
                  <c:v>0.97635918912609099</c:v>
                </c:pt>
                <c:pt idx="8">
                  <c:v>0.91035175090662723</c:v>
                </c:pt>
                <c:pt idx="9">
                  <c:v>0.83915218906876299</c:v>
                </c:pt>
                <c:pt idx="10">
                  <c:v>0.76397874785579212</c:v>
                </c:pt>
                <c:pt idx="11">
                  <c:v>0.6861176656888841</c:v>
                </c:pt>
                <c:pt idx="12">
                  <c:v>0.60690116727108478</c:v>
                </c:pt>
                <c:pt idx="13">
                  <c:v>0.52768466885328547</c:v>
                </c:pt>
                <c:pt idx="14">
                  <c:v>0.44982358668637745</c:v>
                </c:pt>
                <c:pt idx="15">
                  <c:v>0.37465014547340675</c:v>
                </c:pt>
                <c:pt idx="16">
                  <c:v>0.30345058363554245</c:v>
                </c:pt>
                <c:pt idx="17">
                  <c:v>0.23744314541607858</c:v>
                </c:pt>
                <c:pt idx="18">
                  <c:v>0.17775723638366958</c:v>
                </c:pt>
                <c:pt idx="19">
                  <c:v>0.12541409898992006</c:v>
                </c:pt>
                <c:pt idx="20">
                  <c:v>8.1309338827896371E-2</c:v>
                </c:pt>
                <c:pt idx="21">
                  <c:v>4.6197600572120634E-2</c:v>
                </c:pt>
                <c:pt idx="22">
                  <c:v>2.0679655798962138E-2</c:v>
                </c:pt>
                <c:pt idx="23">
                  <c:v>5.1921236184002684E-3</c:v>
                </c:pt>
                <c:pt idx="24">
                  <c:v>0</c:v>
                </c:pt>
                <c:pt idx="25">
                  <c:v>5.1921236184002684E-3</c:v>
                </c:pt>
                <c:pt idx="26">
                  <c:v>2.0679655798962138E-2</c:v>
                </c:pt>
                <c:pt idx="27">
                  <c:v>4.6197600572120634E-2</c:v>
                </c:pt>
                <c:pt idx="28">
                  <c:v>8.130933882789626E-2</c:v>
                </c:pt>
                <c:pt idx="29">
                  <c:v>0.12541409898992006</c:v>
                </c:pt>
                <c:pt idx="30">
                  <c:v>0.17775723638366925</c:v>
                </c:pt>
                <c:pt idx="31">
                  <c:v>0.23744314541607847</c:v>
                </c:pt>
                <c:pt idx="32">
                  <c:v>0.30345058363554211</c:v>
                </c:pt>
                <c:pt idx="33">
                  <c:v>0.37465014547340675</c:v>
                </c:pt>
                <c:pt idx="34">
                  <c:v>0.44982358668637745</c:v>
                </c:pt>
                <c:pt idx="35">
                  <c:v>0.52768466885328547</c:v>
                </c:pt>
                <c:pt idx="36">
                  <c:v>0.60690116727108467</c:v>
                </c:pt>
                <c:pt idx="37">
                  <c:v>0.68611766568888388</c:v>
                </c:pt>
                <c:pt idx="38">
                  <c:v>0.7639787478557919</c:v>
                </c:pt>
                <c:pt idx="39">
                  <c:v>0.83915218906876266</c:v>
                </c:pt>
                <c:pt idx="40">
                  <c:v>0.91035175090662723</c:v>
                </c:pt>
                <c:pt idx="41">
                  <c:v>0.97635918912609054</c:v>
                </c:pt>
                <c:pt idx="42">
                  <c:v>1.0360450981584999</c:v>
                </c:pt>
                <c:pt idx="43">
                  <c:v>1.0883882355522494</c:v>
                </c:pt>
                <c:pt idx="44">
                  <c:v>1.1324929957142729</c:v>
                </c:pt>
                <c:pt idx="45">
                  <c:v>1.167604733970049</c:v>
                </c:pt>
                <c:pt idx="46">
                  <c:v>1.1931226787432072</c:v>
                </c:pt>
                <c:pt idx="47">
                  <c:v>1.2086102109237693</c:v>
                </c:pt>
                <c:pt idx="48">
                  <c:v>1.2138023345421696</c:v>
                </c:pt>
              </c:numCache>
            </c:numRef>
          </c:yVal>
          <c:smooth val="1"/>
          <c:extLst>
            <c:ext xmlns:c16="http://schemas.microsoft.com/office/drawing/2014/chart" uri="{C3380CC4-5D6E-409C-BE32-E72D297353CC}">
              <c16:uniqueId val="{00000002-786D-1E41-A0A7-20C9688B6B31}"/>
            </c:ext>
          </c:extLst>
        </c:ser>
        <c:ser>
          <c:idx val="3"/>
          <c:order val="3"/>
          <c:spPr>
            <a:ln w="12700">
              <a:solidFill>
                <a:srgbClr val="000000"/>
              </a:solidFill>
              <a:prstDash val="solid"/>
            </a:ln>
          </c:spPr>
          <c:marker>
            <c:symbol val="none"/>
          </c:marker>
          <c:xVal>
            <c:numRef>
              <c:f>'Fig. 2 (data)'!$I$8:$I$56</c:f>
              <c:numCache>
                <c:formatCode>0.0000</c:formatCode>
                <c:ptCount val="49"/>
                <c:pt idx="0">
                  <c:v>0</c:v>
                </c:pt>
                <c:pt idx="1">
                  <c:v>9.70544894888586E-2</c:v>
                </c:pt>
                <c:pt idx="2">
                  <c:v>0.19244834975397471</c:v>
                </c:pt>
                <c:pt idx="3">
                  <c:v>0.28454936539803749</c:v>
                </c:pt>
                <c:pt idx="4">
                  <c:v>0.37178166250815126</c:v>
                </c:pt>
                <c:pt idx="5">
                  <c:v>0.45265267229540018</c:v>
                </c:pt>
                <c:pt idx="6">
                  <c:v>0.52577866936064432</c:v>
                </c:pt>
                <c:pt idx="7">
                  <c:v>0.58990844761974104</c:v>
                </c:pt>
                <c:pt idx="8">
                  <c:v>0.64394472878654319</c:v>
                </c:pt>
                <c:pt idx="9">
                  <c:v>0.68696293710859968</c:v>
                </c:pt>
                <c:pt idx="10">
                  <c:v>0.71822701911461917</c:v>
                </c:pt>
                <c:pt idx="11">
                  <c:v>0.73720203769343762</c:v>
                </c:pt>
                <c:pt idx="12">
                  <c:v>0.74356332501630262</c:v>
                </c:pt>
                <c:pt idx="13">
                  <c:v>0.73720203769343762</c:v>
                </c:pt>
                <c:pt idx="14">
                  <c:v>0.71822701911461917</c:v>
                </c:pt>
                <c:pt idx="15">
                  <c:v>0.68696293710859968</c:v>
                </c:pt>
                <c:pt idx="16">
                  <c:v>0.6439447287865433</c:v>
                </c:pt>
                <c:pt idx="17">
                  <c:v>0.58990844761974104</c:v>
                </c:pt>
                <c:pt idx="18">
                  <c:v>0.52577866936064444</c:v>
                </c:pt>
                <c:pt idx="19">
                  <c:v>0.45265267229540035</c:v>
                </c:pt>
                <c:pt idx="20">
                  <c:v>0.37178166250815126</c:v>
                </c:pt>
                <c:pt idx="21">
                  <c:v>0.2845493653980376</c:v>
                </c:pt>
                <c:pt idx="22">
                  <c:v>0.19244834975397493</c:v>
                </c:pt>
                <c:pt idx="23">
                  <c:v>9.7054489488858905E-2</c:v>
                </c:pt>
                <c:pt idx="24">
                  <c:v>9.1097545877043921E-17</c:v>
                </c:pt>
                <c:pt idx="25">
                  <c:v>-9.7054489488858739E-2</c:v>
                </c:pt>
                <c:pt idx="26">
                  <c:v>-0.19244834975397476</c:v>
                </c:pt>
                <c:pt idx="27">
                  <c:v>-0.28454936539803743</c:v>
                </c:pt>
                <c:pt idx="28">
                  <c:v>-0.37178166250815109</c:v>
                </c:pt>
                <c:pt idx="29">
                  <c:v>-0.45265267229540018</c:v>
                </c:pt>
                <c:pt idx="30">
                  <c:v>-0.5257786693606441</c:v>
                </c:pt>
                <c:pt idx="31">
                  <c:v>-0.58990844761974082</c:v>
                </c:pt>
                <c:pt idx="32">
                  <c:v>-0.64394472878654307</c:v>
                </c:pt>
                <c:pt idx="33">
                  <c:v>-0.68696293710859968</c:v>
                </c:pt>
                <c:pt idx="34">
                  <c:v>-0.71822701911461917</c:v>
                </c:pt>
                <c:pt idx="35">
                  <c:v>-0.73720203769343762</c:v>
                </c:pt>
                <c:pt idx="36">
                  <c:v>-0.74356332501630262</c:v>
                </c:pt>
                <c:pt idx="37">
                  <c:v>-0.73720203769343773</c:v>
                </c:pt>
                <c:pt idx="38">
                  <c:v>-0.71822701911461928</c:v>
                </c:pt>
                <c:pt idx="39">
                  <c:v>-0.68696293710859979</c:v>
                </c:pt>
                <c:pt idx="40">
                  <c:v>-0.64394472878654319</c:v>
                </c:pt>
                <c:pt idx="41">
                  <c:v>-0.58990844761974148</c:v>
                </c:pt>
                <c:pt idx="42">
                  <c:v>-0.52577866936064455</c:v>
                </c:pt>
                <c:pt idx="43">
                  <c:v>-0.45265267229540035</c:v>
                </c:pt>
                <c:pt idx="44">
                  <c:v>-0.37178166250815164</c:v>
                </c:pt>
                <c:pt idx="45">
                  <c:v>-0.28454936539803732</c:v>
                </c:pt>
                <c:pt idx="46">
                  <c:v>-0.19244834975397535</c:v>
                </c:pt>
                <c:pt idx="47">
                  <c:v>-9.7054489488858683E-2</c:v>
                </c:pt>
                <c:pt idx="48">
                  <c:v>-1.8219509175408784E-16</c:v>
                </c:pt>
              </c:numCache>
            </c:numRef>
          </c:xVal>
          <c:yVal>
            <c:numRef>
              <c:f>'Fig. 2 (data)'!$J$8:$J$56</c:f>
              <c:numCache>
                <c:formatCode>0.0000</c:formatCode>
                <c:ptCount val="49"/>
                <c:pt idx="0">
                  <c:v>1.163837446588122</c:v>
                </c:pt>
                <c:pt idx="1">
                  <c:v>1.1588590512411661</c:v>
                </c:pt>
                <c:pt idx="2">
                  <c:v>1.1440090469249566</c:v>
                </c:pt>
                <c:pt idx="3">
                  <c:v>1.1195415213305429</c:v>
                </c:pt>
                <c:pt idx="4">
                  <c:v>1.0858751206045252</c:v>
                </c:pt>
                <c:pt idx="5">
                  <c:v>1.0435858861974152</c:v>
                </c:pt>
                <c:pt idx="6">
                  <c:v>0.99339739863470966</c:v>
                </c:pt>
                <c:pt idx="7">
                  <c:v>0.93616839685348385</c:v>
                </c:pt>
                <c:pt idx="8">
                  <c:v>0.87287808494109154</c:v>
                </c:pt>
                <c:pt idx="9">
                  <c:v>0.80460937768174323</c:v>
                </c:pt>
                <c:pt idx="10">
                  <c:v>0.73253037158430789</c:v>
                </c:pt>
                <c:pt idx="11">
                  <c:v>0.65787435842718867</c:v>
                </c:pt>
                <c:pt idx="12">
                  <c:v>0.58191872329406102</c:v>
                </c:pt>
                <c:pt idx="13">
                  <c:v>0.50596308816093338</c:v>
                </c:pt>
                <c:pt idx="14">
                  <c:v>0.43130707500381427</c:v>
                </c:pt>
                <c:pt idx="15">
                  <c:v>0.35922806890637904</c:v>
                </c:pt>
                <c:pt idx="16">
                  <c:v>0.29095936164703062</c:v>
                </c:pt>
                <c:pt idx="17">
                  <c:v>0.22766904973463808</c:v>
                </c:pt>
                <c:pt idx="18">
                  <c:v>0.17044004795341239</c:v>
                </c:pt>
                <c:pt idx="19">
                  <c:v>0.12025156039070672</c:v>
                </c:pt>
                <c:pt idx="20">
                  <c:v>7.796232598359687E-2</c:v>
                </c:pt>
                <c:pt idx="21">
                  <c:v>4.4295925257579194E-2</c:v>
                </c:pt>
                <c:pt idx="22">
                  <c:v>1.9828399663165519E-2</c:v>
                </c:pt>
                <c:pt idx="23">
                  <c:v>4.9783953469559883E-3</c:v>
                </c:pt>
                <c:pt idx="24">
                  <c:v>0</c:v>
                </c:pt>
                <c:pt idx="25">
                  <c:v>4.9783953469559883E-3</c:v>
                </c:pt>
                <c:pt idx="26">
                  <c:v>1.9828399663165519E-2</c:v>
                </c:pt>
                <c:pt idx="27">
                  <c:v>4.4295925257578972E-2</c:v>
                </c:pt>
                <c:pt idx="28">
                  <c:v>7.7962325983596648E-2</c:v>
                </c:pt>
                <c:pt idx="29">
                  <c:v>0.12025156039070672</c:v>
                </c:pt>
                <c:pt idx="30">
                  <c:v>0.17044004795341205</c:v>
                </c:pt>
                <c:pt idx="31">
                  <c:v>0.22766904973463808</c:v>
                </c:pt>
                <c:pt idx="32">
                  <c:v>0.29095936164703029</c:v>
                </c:pt>
                <c:pt idx="33">
                  <c:v>0.35922806890637904</c:v>
                </c:pt>
                <c:pt idx="34">
                  <c:v>0.43130707500381427</c:v>
                </c:pt>
                <c:pt idx="35">
                  <c:v>0.50596308816093338</c:v>
                </c:pt>
                <c:pt idx="36">
                  <c:v>0.58191872329406091</c:v>
                </c:pt>
                <c:pt idx="37">
                  <c:v>0.65787435842718844</c:v>
                </c:pt>
                <c:pt idx="38">
                  <c:v>0.73253037158430756</c:v>
                </c:pt>
                <c:pt idx="39">
                  <c:v>0.80460937768174279</c:v>
                </c:pt>
                <c:pt idx="40">
                  <c:v>0.87287808494109154</c:v>
                </c:pt>
                <c:pt idx="41">
                  <c:v>0.93616839685348341</c:v>
                </c:pt>
                <c:pt idx="42">
                  <c:v>0.99339739863470955</c:v>
                </c:pt>
                <c:pt idx="43">
                  <c:v>1.0435858861974152</c:v>
                </c:pt>
                <c:pt idx="44">
                  <c:v>1.0858751206045252</c:v>
                </c:pt>
                <c:pt idx="45">
                  <c:v>1.1195415213305431</c:v>
                </c:pt>
                <c:pt idx="46">
                  <c:v>1.1440090469249564</c:v>
                </c:pt>
                <c:pt idx="47">
                  <c:v>1.1588590512411661</c:v>
                </c:pt>
                <c:pt idx="48">
                  <c:v>1.163837446588122</c:v>
                </c:pt>
              </c:numCache>
            </c:numRef>
          </c:yVal>
          <c:smooth val="1"/>
          <c:extLst>
            <c:ext xmlns:c16="http://schemas.microsoft.com/office/drawing/2014/chart" uri="{C3380CC4-5D6E-409C-BE32-E72D297353CC}">
              <c16:uniqueId val="{00000003-786D-1E41-A0A7-20C9688B6B31}"/>
            </c:ext>
          </c:extLst>
        </c:ser>
        <c:ser>
          <c:idx val="4"/>
          <c:order val="4"/>
          <c:spPr>
            <a:ln w="12700">
              <a:solidFill>
                <a:srgbClr val="000000"/>
              </a:solidFill>
              <a:prstDash val="solid"/>
            </a:ln>
          </c:spPr>
          <c:marker>
            <c:symbol val="none"/>
          </c:marker>
          <c:xVal>
            <c:numRef>
              <c:f>'Fig. 2 (data)'!$K$8:$K$56</c:f>
              <c:numCache>
                <c:formatCode>0.0000</c:formatCode>
                <c:ptCount val="49"/>
                <c:pt idx="0">
                  <c:v>0</c:v>
                </c:pt>
                <c:pt idx="1">
                  <c:v>0.15527315289029953</c:v>
                </c:pt>
                <c:pt idx="2">
                  <c:v>0.30788953908479499</c:v>
                </c:pt>
                <c:pt idx="3">
                  <c:v>0.45523784990244237</c:v>
                </c:pt>
                <c:pt idx="4">
                  <c:v>0.59479691489248188</c:v>
                </c:pt>
                <c:pt idx="5">
                  <c:v>0.72417883975985142</c:v>
                </c:pt>
                <c:pt idx="6">
                  <c:v>0.84116986389862347</c:v>
                </c:pt>
                <c:pt idx="7">
                  <c:v>0.94376823844974422</c:v>
                </c:pt>
                <c:pt idx="8">
                  <c:v>1.0302184767790001</c:v>
                </c:pt>
                <c:pt idx="9">
                  <c:v>1.0990413913400436</c:v>
                </c:pt>
                <c:pt idx="10">
                  <c:v>1.1490594029834187</c:v>
                </c:pt>
                <c:pt idx="11">
                  <c:v>1.1794166896622937</c:v>
                </c:pt>
                <c:pt idx="12">
                  <c:v>1.189593829784964</c:v>
                </c:pt>
                <c:pt idx="13">
                  <c:v>1.1794166896622937</c:v>
                </c:pt>
                <c:pt idx="14">
                  <c:v>1.1490594029834187</c:v>
                </c:pt>
                <c:pt idx="15">
                  <c:v>1.0990413913400439</c:v>
                </c:pt>
                <c:pt idx="16">
                  <c:v>1.0302184767790004</c:v>
                </c:pt>
                <c:pt idx="17">
                  <c:v>0.94376823844974422</c:v>
                </c:pt>
                <c:pt idx="18">
                  <c:v>0.84116986389862369</c:v>
                </c:pt>
                <c:pt idx="19">
                  <c:v>0.72417883975985176</c:v>
                </c:pt>
                <c:pt idx="20">
                  <c:v>0.59479691489248188</c:v>
                </c:pt>
                <c:pt idx="21">
                  <c:v>0.45523784990244254</c:v>
                </c:pt>
                <c:pt idx="22">
                  <c:v>0.30788953908479533</c:v>
                </c:pt>
                <c:pt idx="23">
                  <c:v>0.15527315289030003</c:v>
                </c:pt>
                <c:pt idx="24">
                  <c:v>1.4574290425298765E-16</c:v>
                </c:pt>
                <c:pt idx="25">
                  <c:v>-0.15527315289029975</c:v>
                </c:pt>
                <c:pt idx="26">
                  <c:v>-0.30788953908479505</c:v>
                </c:pt>
                <c:pt idx="27">
                  <c:v>-0.45523784990244226</c:v>
                </c:pt>
                <c:pt idx="28">
                  <c:v>-0.59479691489248165</c:v>
                </c:pt>
                <c:pt idx="29">
                  <c:v>-0.72417883975985142</c:v>
                </c:pt>
                <c:pt idx="30">
                  <c:v>-0.84116986389862314</c:v>
                </c:pt>
                <c:pt idx="31">
                  <c:v>-0.94376823844974389</c:v>
                </c:pt>
                <c:pt idx="32">
                  <c:v>-1.0302184767789999</c:v>
                </c:pt>
                <c:pt idx="33">
                  <c:v>-1.0990413913400439</c:v>
                </c:pt>
                <c:pt idx="34">
                  <c:v>-1.1490594029834187</c:v>
                </c:pt>
                <c:pt idx="35">
                  <c:v>-1.1794166896622937</c:v>
                </c:pt>
                <c:pt idx="36">
                  <c:v>-1.189593829784964</c:v>
                </c:pt>
                <c:pt idx="37">
                  <c:v>-1.179416689662294</c:v>
                </c:pt>
                <c:pt idx="38">
                  <c:v>-1.1490594029834187</c:v>
                </c:pt>
                <c:pt idx="39">
                  <c:v>-1.0990413913400441</c:v>
                </c:pt>
                <c:pt idx="40">
                  <c:v>-1.0302184767790001</c:v>
                </c:pt>
                <c:pt idx="41">
                  <c:v>-0.94376823844974489</c:v>
                </c:pt>
                <c:pt idx="42">
                  <c:v>-0.8411698638986238</c:v>
                </c:pt>
                <c:pt idx="43">
                  <c:v>-0.72417883975985176</c:v>
                </c:pt>
                <c:pt idx="44">
                  <c:v>-0.59479691489248254</c:v>
                </c:pt>
                <c:pt idx="45">
                  <c:v>-0.45523784990244215</c:v>
                </c:pt>
                <c:pt idx="46">
                  <c:v>-0.30788953908479594</c:v>
                </c:pt>
                <c:pt idx="47">
                  <c:v>-0.15527315289029966</c:v>
                </c:pt>
                <c:pt idx="48">
                  <c:v>-2.9148580850597529E-16</c:v>
                </c:pt>
              </c:numCache>
            </c:numRef>
          </c:xVal>
          <c:yVal>
            <c:numRef>
              <c:f>'Fig. 2 (data)'!$L$8:$L$56</c:f>
              <c:numCache>
                <c:formatCode>0.0000</c:formatCode>
                <c:ptCount val="49"/>
                <c:pt idx="0">
                  <c:v>1.8619716690620296</c:v>
                </c:pt>
                <c:pt idx="1">
                  <c:v>1.8540069561885981</c:v>
                </c:pt>
                <c:pt idx="2">
                  <c:v>1.8302490960138034</c:v>
                </c:pt>
                <c:pt idx="3">
                  <c:v>1.7911045921121591</c:v>
                </c:pt>
                <c:pt idx="4">
                  <c:v>1.7372432177983297</c:v>
                </c:pt>
                <c:pt idx="5">
                  <c:v>1.6695865561200187</c:v>
                </c:pt>
                <c:pt idx="6">
                  <c:v>1.5892922313165125</c:v>
                </c:pt>
                <c:pt idx="7">
                  <c:v>1.4977341015469918</c:v>
                </c:pt>
                <c:pt idx="8">
                  <c:v>1.3964787517965225</c:v>
                </c:pt>
                <c:pt idx="9">
                  <c:v>1.2872586891726212</c:v>
                </c:pt>
                <c:pt idx="10">
                  <c:v>1.1719426992283055</c:v>
                </c:pt>
                <c:pt idx="11">
                  <c:v>1.0525038705231555</c:v>
                </c:pt>
                <c:pt idx="12">
                  <c:v>0.93098583453101491</c:v>
                </c:pt>
                <c:pt idx="13">
                  <c:v>0.80946779853887452</c:v>
                </c:pt>
                <c:pt idx="14">
                  <c:v>0.6900289698337243</c:v>
                </c:pt>
                <c:pt idx="15">
                  <c:v>0.57471297988940884</c:v>
                </c:pt>
                <c:pt idx="16">
                  <c:v>0.46549291726550768</c:v>
                </c:pt>
                <c:pt idx="17">
                  <c:v>0.36423756751503794</c:v>
                </c:pt>
                <c:pt idx="18">
                  <c:v>0.27267943774551728</c:v>
                </c:pt>
                <c:pt idx="19">
                  <c:v>0.19238511294201122</c:v>
                </c:pt>
                <c:pt idx="20">
                  <c:v>0.12472845126370025</c:v>
                </c:pt>
                <c:pt idx="21">
                  <c:v>7.0867076949870822E-2</c:v>
                </c:pt>
                <c:pt idx="22">
                  <c:v>3.1722573048226566E-2</c:v>
                </c:pt>
                <c:pt idx="23">
                  <c:v>7.9647128734317008E-3</c:v>
                </c:pt>
                <c:pt idx="24">
                  <c:v>0</c:v>
                </c:pt>
                <c:pt idx="25">
                  <c:v>7.9647128734317008E-3</c:v>
                </c:pt>
                <c:pt idx="26">
                  <c:v>3.1722573048226566E-2</c:v>
                </c:pt>
                <c:pt idx="27">
                  <c:v>7.0867076949870489E-2</c:v>
                </c:pt>
                <c:pt idx="28">
                  <c:v>0.12472845126369991</c:v>
                </c:pt>
                <c:pt idx="29">
                  <c:v>0.19238511294201122</c:v>
                </c:pt>
                <c:pt idx="30">
                  <c:v>0.27267943774551684</c:v>
                </c:pt>
                <c:pt idx="31">
                  <c:v>0.36423756751503777</c:v>
                </c:pt>
                <c:pt idx="32">
                  <c:v>0.46549291726550707</c:v>
                </c:pt>
                <c:pt idx="33">
                  <c:v>0.57471297988940884</c:v>
                </c:pt>
                <c:pt idx="34">
                  <c:v>0.6900289698337243</c:v>
                </c:pt>
                <c:pt idx="35">
                  <c:v>0.80946779853887452</c:v>
                </c:pt>
                <c:pt idx="36">
                  <c:v>0.93098583453101469</c:v>
                </c:pt>
                <c:pt idx="37">
                  <c:v>1.0525038705231551</c:v>
                </c:pt>
                <c:pt idx="38">
                  <c:v>1.1719426992283051</c:v>
                </c:pt>
                <c:pt idx="39">
                  <c:v>1.2872586891726208</c:v>
                </c:pt>
                <c:pt idx="40">
                  <c:v>1.3964787517965225</c:v>
                </c:pt>
                <c:pt idx="41">
                  <c:v>1.4977341015469912</c:v>
                </c:pt>
                <c:pt idx="42">
                  <c:v>1.5892922313165123</c:v>
                </c:pt>
                <c:pt idx="43">
                  <c:v>1.6695865561200187</c:v>
                </c:pt>
                <c:pt idx="44">
                  <c:v>1.7372432177983295</c:v>
                </c:pt>
                <c:pt idx="45">
                  <c:v>1.7911045921121591</c:v>
                </c:pt>
                <c:pt idx="46">
                  <c:v>1.8302490960138031</c:v>
                </c:pt>
                <c:pt idx="47">
                  <c:v>1.8540069561885981</c:v>
                </c:pt>
                <c:pt idx="48">
                  <c:v>1.8619716690620296</c:v>
                </c:pt>
              </c:numCache>
            </c:numRef>
          </c:yVal>
          <c:smooth val="1"/>
          <c:extLst>
            <c:ext xmlns:c16="http://schemas.microsoft.com/office/drawing/2014/chart" uri="{C3380CC4-5D6E-409C-BE32-E72D297353CC}">
              <c16:uniqueId val="{00000004-786D-1E41-A0A7-20C9688B6B31}"/>
            </c:ext>
          </c:extLst>
        </c:ser>
        <c:ser>
          <c:idx val="5"/>
          <c:order val="5"/>
          <c:spPr>
            <a:ln w="12700">
              <a:solidFill>
                <a:srgbClr val="000000"/>
              </a:solidFill>
              <a:prstDash val="solid"/>
            </a:ln>
          </c:spPr>
          <c:marker>
            <c:symbol val="none"/>
          </c:marker>
          <c:xVal>
            <c:numRef>
              <c:f>'Fig. 2 (data)'!$M$8:$M$56</c:f>
              <c:numCache>
                <c:formatCode>0.0000</c:formatCode>
                <c:ptCount val="49"/>
                <c:pt idx="0">
                  <c:v>0</c:v>
                </c:pt>
                <c:pt idx="1">
                  <c:v>0.18371421163946139</c:v>
                </c:pt>
                <c:pt idx="2">
                  <c:v>0.36428502218256936</c:v>
                </c:pt>
                <c:pt idx="3">
                  <c:v>0.53862281499724451</c:v>
                </c:pt>
                <c:pt idx="4">
                  <c:v>0.70374462211285971</c:v>
                </c:pt>
                <c:pt idx="5">
                  <c:v>0.85682516362925332</c:v>
                </c:pt>
                <c:pt idx="6">
                  <c:v>0.99524518903913495</c:v>
                </c:pt>
                <c:pt idx="7">
                  <c:v>1.1166362933304608</c:v>
                </c:pt>
                <c:pt idx="8">
                  <c:v>1.2189214410528331</c:v>
                </c:pt>
                <c:pt idx="9">
                  <c:v>1.3003505049699222</c:v>
                </c:pt>
                <c:pt idx="10">
                  <c:v>1.3595302112217045</c:v>
                </c:pt>
                <c:pt idx="11">
                  <c:v>1.3954479786264977</c:v>
                </c:pt>
                <c:pt idx="12">
                  <c:v>1.4074892442257196</c:v>
                </c:pt>
                <c:pt idx="13">
                  <c:v>1.3954479786264977</c:v>
                </c:pt>
                <c:pt idx="14">
                  <c:v>1.3595302112217045</c:v>
                </c:pt>
                <c:pt idx="15">
                  <c:v>1.3003505049699222</c:v>
                </c:pt>
                <c:pt idx="16">
                  <c:v>1.2189214410528333</c:v>
                </c:pt>
                <c:pt idx="17">
                  <c:v>1.1166362933304608</c:v>
                </c:pt>
                <c:pt idx="18">
                  <c:v>0.99524518903913517</c:v>
                </c:pt>
                <c:pt idx="19">
                  <c:v>0.85682516362925365</c:v>
                </c:pt>
                <c:pt idx="20">
                  <c:v>0.70374462211285971</c:v>
                </c:pt>
                <c:pt idx="21">
                  <c:v>0.53862281499724463</c:v>
                </c:pt>
                <c:pt idx="22">
                  <c:v>0.36428502218256975</c:v>
                </c:pt>
                <c:pt idx="23">
                  <c:v>0.18371421163946197</c:v>
                </c:pt>
                <c:pt idx="24">
                  <c:v>1.7243832728636417E-16</c:v>
                </c:pt>
                <c:pt idx="25">
                  <c:v>-0.18371421163946167</c:v>
                </c:pt>
                <c:pt idx="26">
                  <c:v>-0.36428502218256942</c:v>
                </c:pt>
                <c:pt idx="27">
                  <c:v>-0.5386228149972444</c:v>
                </c:pt>
                <c:pt idx="28">
                  <c:v>-0.70374462211285937</c:v>
                </c:pt>
                <c:pt idx="29">
                  <c:v>-0.85682516362925332</c:v>
                </c:pt>
                <c:pt idx="30">
                  <c:v>-0.9952451890391345</c:v>
                </c:pt>
                <c:pt idx="31">
                  <c:v>-1.1166362933304603</c:v>
                </c:pt>
                <c:pt idx="32">
                  <c:v>-1.2189214410528328</c:v>
                </c:pt>
                <c:pt idx="33">
                  <c:v>-1.3003505049699222</c:v>
                </c:pt>
                <c:pt idx="34">
                  <c:v>-1.3595302112217045</c:v>
                </c:pt>
                <c:pt idx="35">
                  <c:v>-1.3954479786264977</c:v>
                </c:pt>
                <c:pt idx="36">
                  <c:v>-1.4074892442257196</c:v>
                </c:pt>
                <c:pt idx="37">
                  <c:v>-1.3954479786264979</c:v>
                </c:pt>
                <c:pt idx="38">
                  <c:v>-1.3595302112217047</c:v>
                </c:pt>
                <c:pt idx="39">
                  <c:v>-1.3003505049699224</c:v>
                </c:pt>
                <c:pt idx="40">
                  <c:v>-1.2189214410528331</c:v>
                </c:pt>
                <c:pt idx="41">
                  <c:v>-1.1166362933304614</c:v>
                </c:pt>
                <c:pt idx="42">
                  <c:v>-0.99524518903913528</c:v>
                </c:pt>
                <c:pt idx="43">
                  <c:v>-0.85682516362925365</c:v>
                </c:pt>
                <c:pt idx="44">
                  <c:v>-0.70374462211286049</c:v>
                </c:pt>
                <c:pt idx="45">
                  <c:v>-0.53862281499724418</c:v>
                </c:pt>
                <c:pt idx="46">
                  <c:v>-0.36428502218257053</c:v>
                </c:pt>
                <c:pt idx="47">
                  <c:v>-0.18371421163946156</c:v>
                </c:pt>
                <c:pt idx="48">
                  <c:v>-3.4487665457272834E-16</c:v>
                </c:pt>
              </c:numCache>
            </c:numRef>
          </c:xVal>
          <c:yVal>
            <c:numRef>
              <c:f>'Fig. 2 (data)'!$N$8:$N$56</c:f>
              <c:numCache>
                <c:formatCode>0.0000</c:formatCode>
                <c:ptCount val="49"/>
                <c:pt idx="0">
                  <c:v>2.2030251264261747</c:v>
                </c:pt>
                <c:pt idx="1">
                  <c:v>2.1936015337493977</c:v>
                </c:pt>
                <c:pt idx="2">
                  <c:v>2.1654919960024785</c:v>
                </c:pt>
                <c:pt idx="3">
                  <c:v>2.1191774751697041</c:v>
                </c:pt>
                <c:pt idx="4">
                  <c:v>2.0554504255433335</c:v>
                </c:pt>
                <c:pt idx="5">
                  <c:v>1.9754012346109506</c:v>
                </c:pt>
                <c:pt idx="6">
                  <c:v>1.8803995662232371</c:v>
                </c:pt>
                <c:pt idx="7">
                  <c:v>1.7720709252657452</c:v>
                </c:pt>
                <c:pt idx="8">
                  <c:v>1.6522688448196314</c:v>
                </c:pt>
                <c:pt idx="9">
                  <c:v>1.5230431716967399</c:v>
                </c:pt>
                <c:pt idx="10">
                  <c:v>1.386604992992329</c:v>
                </c:pt>
                <c:pt idx="11">
                  <c:v>1.2452888037718408</c:v>
                </c:pt>
                <c:pt idx="12">
                  <c:v>1.1015125632130875</c:v>
                </c:pt>
                <c:pt idx="13">
                  <c:v>0.95773632265433428</c:v>
                </c:pt>
                <c:pt idx="14">
                  <c:v>0.81642013343384623</c:v>
                </c:pt>
                <c:pt idx="15">
                  <c:v>0.67998195472943546</c:v>
                </c:pt>
                <c:pt idx="16">
                  <c:v>0.55075628160654388</c:v>
                </c:pt>
                <c:pt idx="17">
                  <c:v>0.4309542011604296</c:v>
                </c:pt>
                <c:pt idx="18">
                  <c:v>0.32262556020293764</c:v>
                </c:pt>
                <c:pt idx="19">
                  <c:v>0.22762389181522413</c:v>
                </c:pt>
                <c:pt idx="20">
                  <c:v>0.1475747008828413</c:v>
                </c:pt>
                <c:pt idx="21">
                  <c:v>8.3847651256470868E-2</c:v>
                </c:pt>
                <c:pt idx="22">
                  <c:v>3.7533130423696437E-2</c:v>
                </c:pt>
                <c:pt idx="23">
                  <c:v>9.4235926767772815E-3</c:v>
                </c:pt>
                <c:pt idx="24">
                  <c:v>0</c:v>
                </c:pt>
                <c:pt idx="25">
                  <c:v>9.4235926767772815E-3</c:v>
                </c:pt>
                <c:pt idx="26">
                  <c:v>3.7533130423696215E-2</c:v>
                </c:pt>
                <c:pt idx="27">
                  <c:v>8.3847651256470757E-2</c:v>
                </c:pt>
                <c:pt idx="28">
                  <c:v>0.14757470088284108</c:v>
                </c:pt>
                <c:pt idx="29">
                  <c:v>0.22762389181522413</c:v>
                </c:pt>
                <c:pt idx="30">
                  <c:v>0.3226255602029372</c:v>
                </c:pt>
                <c:pt idx="31">
                  <c:v>0.43095420116042932</c:v>
                </c:pt>
                <c:pt idx="32">
                  <c:v>0.55075628160654322</c:v>
                </c:pt>
                <c:pt idx="33">
                  <c:v>0.67998195472943546</c:v>
                </c:pt>
                <c:pt idx="34">
                  <c:v>0.81642013343384623</c:v>
                </c:pt>
                <c:pt idx="35">
                  <c:v>0.95773632265433428</c:v>
                </c:pt>
                <c:pt idx="36">
                  <c:v>1.1015125632130873</c:v>
                </c:pt>
                <c:pt idx="37">
                  <c:v>1.2452888037718404</c:v>
                </c:pt>
                <c:pt idx="38">
                  <c:v>1.3866049929923283</c:v>
                </c:pt>
                <c:pt idx="39">
                  <c:v>1.523043171696739</c:v>
                </c:pt>
                <c:pt idx="40">
                  <c:v>1.6522688448196314</c:v>
                </c:pt>
                <c:pt idx="41">
                  <c:v>1.7720709252657445</c:v>
                </c:pt>
                <c:pt idx="42">
                  <c:v>1.8803995662232371</c:v>
                </c:pt>
                <c:pt idx="43">
                  <c:v>1.9754012346109504</c:v>
                </c:pt>
                <c:pt idx="44">
                  <c:v>2.0554504255433335</c:v>
                </c:pt>
                <c:pt idx="45">
                  <c:v>2.1191774751697041</c:v>
                </c:pt>
                <c:pt idx="46">
                  <c:v>2.1654919960024781</c:v>
                </c:pt>
                <c:pt idx="47">
                  <c:v>2.1936015337493977</c:v>
                </c:pt>
                <c:pt idx="48">
                  <c:v>2.2030251264261747</c:v>
                </c:pt>
              </c:numCache>
            </c:numRef>
          </c:yVal>
          <c:smooth val="1"/>
          <c:extLst>
            <c:ext xmlns:c16="http://schemas.microsoft.com/office/drawing/2014/chart" uri="{C3380CC4-5D6E-409C-BE32-E72D297353CC}">
              <c16:uniqueId val="{00000005-786D-1E41-A0A7-20C9688B6B31}"/>
            </c:ext>
          </c:extLst>
        </c:ser>
        <c:ser>
          <c:idx val="6"/>
          <c:order val="6"/>
          <c:spPr>
            <a:ln w="12700">
              <a:solidFill>
                <a:srgbClr val="000000"/>
              </a:solidFill>
              <a:prstDash val="solid"/>
            </a:ln>
          </c:spPr>
          <c:marker>
            <c:symbol val="none"/>
          </c:marker>
          <c:xVal>
            <c:numRef>
              <c:f>'Fig. 2 (data)'!$O$8:$O$56</c:f>
              <c:numCache>
                <c:formatCode>0.0000</c:formatCode>
                <c:ptCount val="49"/>
                <c:pt idx="0">
                  <c:v>0</c:v>
                </c:pt>
                <c:pt idx="1">
                  <c:v>0.19923871847775598</c:v>
                </c:pt>
                <c:pt idx="2">
                  <c:v>0.39506840724294884</c:v>
                </c:pt>
                <c:pt idx="3">
                  <c:v>0.58413836602655911</c:v>
                </c:pt>
                <c:pt idx="4">
                  <c:v>0.76321355541370295</c:v>
                </c:pt>
                <c:pt idx="5">
                  <c:v>0.92922994926494462</c:v>
                </c:pt>
                <c:pt idx="6">
                  <c:v>1.0793469610530484</c:v>
                </c:pt>
                <c:pt idx="7">
                  <c:v>1.2109960470860222</c:v>
                </c:pt>
                <c:pt idx="8">
                  <c:v>1.3219246550018184</c:v>
                </c:pt>
                <c:pt idx="9">
                  <c:v>1.4102347655637781</c:v>
                </c:pt>
                <c:pt idx="10">
                  <c:v>1.4744153682959975</c:v>
                </c:pt>
                <c:pt idx="11">
                  <c:v>1.5133683152915036</c:v>
                </c:pt>
                <c:pt idx="12">
                  <c:v>1.5264271108274061</c:v>
                </c:pt>
                <c:pt idx="13">
                  <c:v>1.5133683152915036</c:v>
                </c:pt>
                <c:pt idx="14">
                  <c:v>1.4744153682959975</c:v>
                </c:pt>
                <c:pt idx="15">
                  <c:v>1.4102347655637781</c:v>
                </c:pt>
                <c:pt idx="16">
                  <c:v>1.3219246550018187</c:v>
                </c:pt>
                <c:pt idx="17">
                  <c:v>1.2109960470860222</c:v>
                </c:pt>
                <c:pt idx="18">
                  <c:v>1.0793469610530486</c:v>
                </c:pt>
                <c:pt idx="19">
                  <c:v>0.92922994926494495</c:v>
                </c:pt>
                <c:pt idx="20">
                  <c:v>0.76321355541370295</c:v>
                </c:pt>
                <c:pt idx="21">
                  <c:v>0.58413836602655922</c:v>
                </c:pt>
                <c:pt idx="22">
                  <c:v>0.39506840724294928</c:v>
                </c:pt>
                <c:pt idx="23">
                  <c:v>0.19923871847775662</c:v>
                </c:pt>
                <c:pt idx="24">
                  <c:v>1.8700998163608254E-16</c:v>
                </c:pt>
                <c:pt idx="25">
                  <c:v>-0.19923871847775626</c:v>
                </c:pt>
                <c:pt idx="26">
                  <c:v>-0.39506840724294895</c:v>
                </c:pt>
                <c:pt idx="27">
                  <c:v>-0.58413836602655889</c:v>
                </c:pt>
                <c:pt idx="28">
                  <c:v>-0.76321355541370262</c:v>
                </c:pt>
                <c:pt idx="29">
                  <c:v>-0.92922994926494462</c:v>
                </c:pt>
                <c:pt idx="30">
                  <c:v>-1.0793469610530479</c:v>
                </c:pt>
                <c:pt idx="31">
                  <c:v>-1.2109960470860217</c:v>
                </c:pt>
                <c:pt idx="32">
                  <c:v>-1.321924655001818</c:v>
                </c:pt>
                <c:pt idx="33">
                  <c:v>-1.4102347655637781</c:v>
                </c:pt>
                <c:pt idx="34">
                  <c:v>-1.4744153682959975</c:v>
                </c:pt>
                <c:pt idx="35">
                  <c:v>-1.5133683152915036</c:v>
                </c:pt>
                <c:pt idx="36">
                  <c:v>-1.5264271108274061</c:v>
                </c:pt>
                <c:pt idx="37">
                  <c:v>-1.5133683152915036</c:v>
                </c:pt>
                <c:pt idx="38">
                  <c:v>-1.4744153682959977</c:v>
                </c:pt>
                <c:pt idx="39">
                  <c:v>-1.4102347655637784</c:v>
                </c:pt>
                <c:pt idx="40">
                  <c:v>-1.3219246550018184</c:v>
                </c:pt>
                <c:pt idx="41">
                  <c:v>-1.2109960470860228</c:v>
                </c:pt>
                <c:pt idx="42">
                  <c:v>-1.0793469610530488</c:v>
                </c:pt>
                <c:pt idx="43">
                  <c:v>-0.92922994926494495</c:v>
                </c:pt>
                <c:pt idx="44">
                  <c:v>-0.76321355541370373</c:v>
                </c:pt>
                <c:pt idx="45">
                  <c:v>-0.58413836602655878</c:v>
                </c:pt>
                <c:pt idx="46">
                  <c:v>-0.39506840724295011</c:v>
                </c:pt>
                <c:pt idx="47">
                  <c:v>-0.19923871847775615</c:v>
                </c:pt>
                <c:pt idx="48">
                  <c:v>-3.7401996327216508E-16</c:v>
                </c:pt>
              </c:numCache>
            </c:numRef>
          </c:xVal>
          <c:yVal>
            <c:numRef>
              <c:f>'Fig. 2 (data)'!$P$8:$P$56</c:f>
              <c:numCache>
                <c:formatCode>0.0000</c:formatCode>
                <c:ptCount val="49"/>
                <c:pt idx="0">
                  <c:v>2.3891886155483832</c:v>
                </c:pt>
                <c:pt idx="1">
                  <c:v>2.378968695643318</c:v>
                </c:pt>
                <c:pt idx="2">
                  <c:v>2.3484838015911951</c:v>
                </c:pt>
                <c:pt idx="3">
                  <c:v>2.2982555383812562</c:v>
                </c:pt>
                <c:pt idx="4">
                  <c:v>2.2291433255229278</c:v>
                </c:pt>
                <c:pt idx="5">
                  <c:v>2.1423296921397421</c:v>
                </c:pt>
                <c:pt idx="6">
                  <c:v>2.0393000435681721</c:v>
                </c:pt>
                <c:pt idx="7">
                  <c:v>1.9218172456604921</c:v>
                </c:pt>
                <c:pt idx="8">
                  <c:v>1.7918914616612875</c:v>
                </c:pt>
                <c:pt idx="9">
                  <c:v>1.6517457577570178</c:v>
                </c:pt>
                <c:pt idx="10">
                  <c:v>1.5037780657972146</c:v>
                </c:pt>
                <c:pt idx="11">
                  <c:v>1.3505201540157055</c:v>
                </c:pt>
                <c:pt idx="12">
                  <c:v>1.1945943077741916</c:v>
                </c:pt>
                <c:pt idx="13">
                  <c:v>1.038668461532678</c:v>
                </c:pt>
                <c:pt idx="14">
                  <c:v>0.88541054975116873</c:v>
                </c:pt>
                <c:pt idx="15">
                  <c:v>0.73744285779136587</c:v>
                </c:pt>
                <c:pt idx="16">
                  <c:v>0.59729715388709603</c:v>
                </c:pt>
                <c:pt idx="17">
                  <c:v>0.4673713698878913</c:v>
                </c:pt>
                <c:pt idx="18">
                  <c:v>0.34988857198021106</c:v>
                </c:pt>
                <c:pt idx="19">
                  <c:v>0.24685892340864091</c:v>
                </c:pt>
                <c:pt idx="20">
                  <c:v>0.16004529002545531</c:v>
                </c:pt>
                <c:pt idx="21">
                  <c:v>9.0933077167127174E-2</c:v>
                </c:pt>
                <c:pt idx="22">
                  <c:v>4.0704813957188057E-2</c:v>
                </c:pt>
                <c:pt idx="23">
                  <c:v>1.02199199050651E-2</c:v>
                </c:pt>
                <c:pt idx="24">
                  <c:v>0</c:v>
                </c:pt>
                <c:pt idx="25">
                  <c:v>1.02199199050651E-2</c:v>
                </c:pt>
                <c:pt idx="26">
                  <c:v>4.0704813957187946E-2</c:v>
                </c:pt>
                <c:pt idx="27">
                  <c:v>9.0933077167127063E-2</c:v>
                </c:pt>
                <c:pt idx="28">
                  <c:v>0.16004529002545509</c:v>
                </c:pt>
                <c:pt idx="29">
                  <c:v>0.24685892340864091</c:v>
                </c:pt>
                <c:pt idx="30">
                  <c:v>0.34988857198021056</c:v>
                </c:pt>
                <c:pt idx="31">
                  <c:v>0.46737136988789102</c:v>
                </c:pt>
                <c:pt idx="32">
                  <c:v>0.59729715388709526</c:v>
                </c:pt>
                <c:pt idx="33">
                  <c:v>0.73744285779136587</c:v>
                </c:pt>
                <c:pt idx="34">
                  <c:v>0.88541054975116873</c:v>
                </c:pt>
                <c:pt idx="35">
                  <c:v>1.038668461532678</c:v>
                </c:pt>
                <c:pt idx="36">
                  <c:v>1.1945943077741914</c:v>
                </c:pt>
                <c:pt idx="37">
                  <c:v>1.350520154015705</c:v>
                </c:pt>
                <c:pt idx="38">
                  <c:v>1.5037780657972142</c:v>
                </c:pt>
                <c:pt idx="39">
                  <c:v>1.6517457577570169</c:v>
                </c:pt>
                <c:pt idx="40">
                  <c:v>1.7918914616612875</c:v>
                </c:pt>
                <c:pt idx="41">
                  <c:v>1.9218172456604909</c:v>
                </c:pt>
                <c:pt idx="42">
                  <c:v>2.0393000435681721</c:v>
                </c:pt>
                <c:pt idx="43">
                  <c:v>2.1423296921397421</c:v>
                </c:pt>
                <c:pt idx="44">
                  <c:v>2.2291433255229274</c:v>
                </c:pt>
                <c:pt idx="45">
                  <c:v>2.2982555383812562</c:v>
                </c:pt>
                <c:pt idx="46">
                  <c:v>2.3484838015911951</c:v>
                </c:pt>
                <c:pt idx="47">
                  <c:v>2.378968695643318</c:v>
                </c:pt>
                <c:pt idx="48">
                  <c:v>2.3891886155483832</c:v>
                </c:pt>
              </c:numCache>
            </c:numRef>
          </c:yVal>
          <c:smooth val="1"/>
          <c:extLst>
            <c:ext xmlns:c16="http://schemas.microsoft.com/office/drawing/2014/chart" uri="{C3380CC4-5D6E-409C-BE32-E72D297353CC}">
              <c16:uniqueId val="{00000006-786D-1E41-A0A7-20C9688B6B31}"/>
            </c:ext>
          </c:extLst>
        </c:ser>
        <c:ser>
          <c:idx val="7"/>
          <c:order val="7"/>
          <c:spPr>
            <a:ln w="12700">
              <a:solidFill>
                <a:srgbClr val="000000"/>
              </a:solidFill>
              <a:prstDash val="solid"/>
            </a:ln>
          </c:spPr>
          <c:marker>
            <c:symbol val="none"/>
          </c:marker>
          <c:xVal>
            <c:numRef>
              <c:f>'Fig. 2 (data)'!$C$60:$C$61</c:f>
              <c:numCache>
                <c:formatCode>0.0000</c:formatCode>
                <c:ptCount val="2"/>
                <c:pt idx="0">
                  <c:v>0</c:v>
                </c:pt>
                <c:pt idx="1">
                  <c:v>0</c:v>
                </c:pt>
              </c:numCache>
            </c:numRef>
          </c:xVal>
          <c:yVal>
            <c:numRef>
              <c:f>'Fig. 2 (data)'!$D$60:$D$61</c:f>
              <c:numCache>
                <c:formatCode>0.0000</c:formatCode>
                <c:ptCount val="2"/>
                <c:pt idx="0">
                  <c:v>1.163837446588122</c:v>
                </c:pt>
                <c:pt idx="1">
                  <c:v>2.3891886155483832</c:v>
                </c:pt>
              </c:numCache>
            </c:numRef>
          </c:yVal>
          <c:smooth val="1"/>
          <c:extLst>
            <c:ext xmlns:c16="http://schemas.microsoft.com/office/drawing/2014/chart" uri="{C3380CC4-5D6E-409C-BE32-E72D297353CC}">
              <c16:uniqueId val="{00000007-786D-1E41-A0A7-20C9688B6B31}"/>
            </c:ext>
          </c:extLst>
        </c:ser>
        <c:ser>
          <c:idx val="8"/>
          <c:order val="8"/>
          <c:spPr>
            <a:ln w="12700">
              <a:solidFill>
                <a:srgbClr val="00CCFF"/>
              </a:solidFill>
              <a:prstDash val="solid"/>
            </a:ln>
          </c:spPr>
          <c:marker>
            <c:symbol val="none"/>
          </c:marker>
          <c:dPt>
            <c:idx val="1"/>
            <c:bubble3D val="0"/>
            <c:spPr>
              <a:ln w="12700">
                <a:solidFill>
                  <a:srgbClr val="000000"/>
                </a:solidFill>
                <a:prstDash val="solid"/>
              </a:ln>
            </c:spPr>
            <c:extLst>
              <c:ext xmlns:c16="http://schemas.microsoft.com/office/drawing/2014/chart" uri="{C3380CC4-5D6E-409C-BE32-E72D297353CC}">
                <c16:uniqueId val="{00000009-786D-1E41-A0A7-20C9688B6B31}"/>
              </c:ext>
            </c:extLst>
          </c:dPt>
          <c:xVal>
            <c:numRef>
              <c:f>'Fig. 2 (data)'!$C$62:$C$63</c:f>
              <c:numCache>
                <c:formatCode>0.0000</c:formatCode>
                <c:ptCount val="2"/>
                <c:pt idx="0">
                  <c:v>0.19244834975397471</c:v>
                </c:pt>
                <c:pt idx="1">
                  <c:v>0.39506840724294884</c:v>
                </c:pt>
              </c:numCache>
            </c:numRef>
          </c:xVal>
          <c:yVal>
            <c:numRef>
              <c:f>'Fig. 2 (data)'!$D$62:$D$63</c:f>
              <c:numCache>
                <c:formatCode>0.0000</c:formatCode>
                <c:ptCount val="2"/>
                <c:pt idx="0">
                  <c:v>1.1440090469249566</c:v>
                </c:pt>
                <c:pt idx="1">
                  <c:v>2.3484838015911951</c:v>
                </c:pt>
              </c:numCache>
            </c:numRef>
          </c:yVal>
          <c:smooth val="1"/>
          <c:extLst>
            <c:ext xmlns:c16="http://schemas.microsoft.com/office/drawing/2014/chart" uri="{C3380CC4-5D6E-409C-BE32-E72D297353CC}">
              <c16:uniqueId val="{0000000A-786D-1E41-A0A7-20C9688B6B31}"/>
            </c:ext>
          </c:extLst>
        </c:ser>
        <c:ser>
          <c:idx val="9"/>
          <c:order val="9"/>
          <c:spPr>
            <a:ln w="12700">
              <a:solidFill>
                <a:srgbClr val="000000"/>
              </a:solidFill>
              <a:prstDash val="solid"/>
            </a:ln>
          </c:spPr>
          <c:marker>
            <c:symbol val="none"/>
          </c:marker>
          <c:xVal>
            <c:numRef>
              <c:f>'Fig. 2 (data)'!$C$64:$C$65</c:f>
              <c:numCache>
                <c:formatCode>0.0000</c:formatCode>
                <c:ptCount val="2"/>
                <c:pt idx="0">
                  <c:v>0.37178166250815126</c:v>
                </c:pt>
                <c:pt idx="1">
                  <c:v>0.76321355541370295</c:v>
                </c:pt>
              </c:numCache>
            </c:numRef>
          </c:xVal>
          <c:yVal>
            <c:numRef>
              <c:f>'Fig. 2 (data)'!$D$64:$D$65</c:f>
              <c:numCache>
                <c:formatCode>0.0000</c:formatCode>
                <c:ptCount val="2"/>
                <c:pt idx="0">
                  <c:v>1.0858751206045252</c:v>
                </c:pt>
                <c:pt idx="1">
                  <c:v>2.2291433255229278</c:v>
                </c:pt>
              </c:numCache>
            </c:numRef>
          </c:yVal>
          <c:smooth val="1"/>
          <c:extLst>
            <c:ext xmlns:c16="http://schemas.microsoft.com/office/drawing/2014/chart" uri="{C3380CC4-5D6E-409C-BE32-E72D297353CC}">
              <c16:uniqueId val="{0000000B-786D-1E41-A0A7-20C9688B6B31}"/>
            </c:ext>
          </c:extLst>
        </c:ser>
        <c:ser>
          <c:idx val="10"/>
          <c:order val="10"/>
          <c:spPr>
            <a:ln w="12700">
              <a:solidFill>
                <a:srgbClr val="000000"/>
              </a:solidFill>
              <a:prstDash val="solid"/>
            </a:ln>
          </c:spPr>
          <c:marker>
            <c:symbol val="none"/>
          </c:marker>
          <c:xVal>
            <c:numRef>
              <c:f>'Fig. 2 (data)'!$C$66:$C$67</c:f>
              <c:numCache>
                <c:formatCode>0.0000</c:formatCode>
                <c:ptCount val="2"/>
                <c:pt idx="0">
                  <c:v>0.52577866936064432</c:v>
                </c:pt>
                <c:pt idx="1">
                  <c:v>1.0793469610530484</c:v>
                </c:pt>
              </c:numCache>
            </c:numRef>
          </c:xVal>
          <c:yVal>
            <c:numRef>
              <c:f>'Fig. 2 (data)'!$D$66:$D$67</c:f>
              <c:numCache>
                <c:formatCode>0.0000</c:formatCode>
                <c:ptCount val="2"/>
                <c:pt idx="0">
                  <c:v>0.99339739863470966</c:v>
                </c:pt>
                <c:pt idx="1">
                  <c:v>2.0393000435681721</c:v>
                </c:pt>
              </c:numCache>
            </c:numRef>
          </c:yVal>
          <c:smooth val="1"/>
          <c:extLst>
            <c:ext xmlns:c16="http://schemas.microsoft.com/office/drawing/2014/chart" uri="{C3380CC4-5D6E-409C-BE32-E72D297353CC}">
              <c16:uniqueId val="{0000000C-786D-1E41-A0A7-20C9688B6B31}"/>
            </c:ext>
          </c:extLst>
        </c:ser>
        <c:ser>
          <c:idx val="11"/>
          <c:order val="11"/>
          <c:spPr>
            <a:ln w="12700">
              <a:solidFill>
                <a:srgbClr val="000000"/>
              </a:solidFill>
              <a:prstDash val="solid"/>
            </a:ln>
          </c:spPr>
          <c:marker>
            <c:symbol val="none"/>
          </c:marker>
          <c:xVal>
            <c:numRef>
              <c:f>'Fig. 2 (data)'!$C$68:$C$69</c:f>
              <c:numCache>
                <c:formatCode>0.0000</c:formatCode>
                <c:ptCount val="2"/>
                <c:pt idx="0">
                  <c:v>0.64394472878654319</c:v>
                </c:pt>
                <c:pt idx="1">
                  <c:v>1.3219246550018184</c:v>
                </c:pt>
              </c:numCache>
            </c:numRef>
          </c:xVal>
          <c:yVal>
            <c:numRef>
              <c:f>'Fig. 2 (data)'!$D$68:$D$69</c:f>
              <c:numCache>
                <c:formatCode>0.0000</c:formatCode>
                <c:ptCount val="2"/>
                <c:pt idx="0">
                  <c:v>0.87287808494109154</c:v>
                </c:pt>
                <c:pt idx="1">
                  <c:v>1.7918914616612875</c:v>
                </c:pt>
              </c:numCache>
            </c:numRef>
          </c:yVal>
          <c:smooth val="1"/>
          <c:extLst>
            <c:ext xmlns:c16="http://schemas.microsoft.com/office/drawing/2014/chart" uri="{C3380CC4-5D6E-409C-BE32-E72D297353CC}">
              <c16:uniqueId val="{0000000D-786D-1E41-A0A7-20C9688B6B31}"/>
            </c:ext>
          </c:extLst>
        </c:ser>
        <c:ser>
          <c:idx val="12"/>
          <c:order val="12"/>
          <c:spPr>
            <a:ln w="12700">
              <a:solidFill>
                <a:srgbClr val="000000"/>
              </a:solidFill>
              <a:prstDash val="solid"/>
            </a:ln>
          </c:spPr>
          <c:marker>
            <c:symbol val="none"/>
          </c:marker>
          <c:xVal>
            <c:numRef>
              <c:f>'Fig. 2 (data)'!$C$70:$C$71</c:f>
              <c:numCache>
                <c:formatCode>0.0000</c:formatCode>
                <c:ptCount val="2"/>
                <c:pt idx="0">
                  <c:v>0.71822701911461917</c:v>
                </c:pt>
                <c:pt idx="1">
                  <c:v>1.4744153682959975</c:v>
                </c:pt>
              </c:numCache>
            </c:numRef>
          </c:xVal>
          <c:yVal>
            <c:numRef>
              <c:f>'Fig. 2 (data)'!$D$70:$D$71</c:f>
              <c:numCache>
                <c:formatCode>0.0000</c:formatCode>
                <c:ptCount val="2"/>
                <c:pt idx="0">
                  <c:v>0.73253037158430789</c:v>
                </c:pt>
                <c:pt idx="1">
                  <c:v>1.5037780657972146</c:v>
                </c:pt>
              </c:numCache>
            </c:numRef>
          </c:yVal>
          <c:smooth val="1"/>
          <c:extLst>
            <c:ext xmlns:c16="http://schemas.microsoft.com/office/drawing/2014/chart" uri="{C3380CC4-5D6E-409C-BE32-E72D297353CC}">
              <c16:uniqueId val="{0000000E-786D-1E41-A0A7-20C9688B6B31}"/>
            </c:ext>
          </c:extLst>
        </c:ser>
        <c:ser>
          <c:idx val="13"/>
          <c:order val="13"/>
          <c:spPr>
            <a:ln w="12700">
              <a:solidFill>
                <a:srgbClr val="000000"/>
              </a:solidFill>
              <a:prstDash val="solid"/>
            </a:ln>
          </c:spPr>
          <c:marker>
            <c:symbol val="none"/>
          </c:marker>
          <c:xVal>
            <c:numRef>
              <c:f>'Fig. 2 (data)'!$C$72:$C$73</c:f>
              <c:numCache>
                <c:formatCode>0.0000</c:formatCode>
                <c:ptCount val="2"/>
                <c:pt idx="0">
                  <c:v>0.74356332501630262</c:v>
                </c:pt>
                <c:pt idx="1">
                  <c:v>1.5264271108274061</c:v>
                </c:pt>
              </c:numCache>
            </c:numRef>
          </c:xVal>
          <c:yVal>
            <c:numRef>
              <c:f>'Fig. 2 (data)'!$D$72:$D$73</c:f>
              <c:numCache>
                <c:formatCode>0.0000</c:formatCode>
                <c:ptCount val="2"/>
                <c:pt idx="0">
                  <c:v>0.58191872329406102</c:v>
                </c:pt>
                <c:pt idx="1">
                  <c:v>1.1945943077741916</c:v>
                </c:pt>
              </c:numCache>
            </c:numRef>
          </c:yVal>
          <c:smooth val="1"/>
          <c:extLst>
            <c:ext xmlns:c16="http://schemas.microsoft.com/office/drawing/2014/chart" uri="{C3380CC4-5D6E-409C-BE32-E72D297353CC}">
              <c16:uniqueId val="{0000000F-786D-1E41-A0A7-20C9688B6B31}"/>
            </c:ext>
          </c:extLst>
        </c:ser>
        <c:ser>
          <c:idx val="14"/>
          <c:order val="14"/>
          <c:spPr>
            <a:ln w="12700">
              <a:solidFill>
                <a:srgbClr val="000000"/>
              </a:solidFill>
              <a:prstDash val="solid"/>
            </a:ln>
          </c:spPr>
          <c:marker>
            <c:symbol val="none"/>
          </c:marker>
          <c:xVal>
            <c:numRef>
              <c:f>'Fig. 2 (data)'!$C$74:$C$75</c:f>
              <c:numCache>
                <c:formatCode>0.0000</c:formatCode>
                <c:ptCount val="2"/>
                <c:pt idx="0">
                  <c:v>0.71822701911461917</c:v>
                </c:pt>
                <c:pt idx="1">
                  <c:v>1.4744153682959975</c:v>
                </c:pt>
              </c:numCache>
            </c:numRef>
          </c:xVal>
          <c:yVal>
            <c:numRef>
              <c:f>'Fig. 2 (data)'!$D$74:$D$75</c:f>
              <c:numCache>
                <c:formatCode>0.0000</c:formatCode>
                <c:ptCount val="2"/>
                <c:pt idx="0">
                  <c:v>0.43130707500381427</c:v>
                </c:pt>
                <c:pt idx="1">
                  <c:v>0.88541054975116873</c:v>
                </c:pt>
              </c:numCache>
            </c:numRef>
          </c:yVal>
          <c:smooth val="1"/>
          <c:extLst>
            <c:ext xmlns:c16="http://schemas.microsoft.com/office/drawing/2014/chart" uri="{C3380CC4-5D6E-409C-BE32-E72D297353CC}">
              <c16:uniqueId val="{00000010-786D-1E41-A0A7-20C9688B6B31}"/>
            </c:ext>
          </c:extLst>
        </c:ser>
        <c:ser>
          <c:idx val="15"/>
          <c:order val="15"/>
          <c:spPr>
            <a:ln w="12700">
              <a:solidFill>
                <a:srgbClr val="000000"/>
              </a:solidFill>
              <a:prstDash val="solid"/>
            </a:ln>
          </c:spPr>
          <c:marker>
            <c:symbol val="none"/>
          </c:marker>
          <c:xVal>
            <c:numRef>
              <c:f>'Fig. 2 (data)'!$C$76:$C$77</c:f>
              <c:numCache>
                <c:formatCode>0.0000</c:formatCode>
                <c:ptCount val="2"/>
                <c:pt idx="0">
                  <c:v>0.6439447287865433</c:v>
                </c:pt>
                <c:pt idx="1">
                  <c:v>1.3219246550018187</c:v>
                </c:pt>
              </c:numCache>
            </c:numRef>
          </c:xVal>
          <c:yVal>
            <c:numRef>
              <c:f>'Fig. 2 (data)'!$D$76:$D$77</c:f>
              <c:numCache>
                <c:formatCode>0.0000</c:formatCode>
                <c:ptCount val="2"/>
                <c:pt idx="0">
                  <c:v>0.29095936164703062</c:v>
                </c:pt>
                <c:pt idx="1">
                  <c:v>0.59729715388709603</c:v>
                </c:pt>
              </c:numCache>
            </c:numRef>
          </c:yVal>
          <c:smooth val="1"/>
          <c:extLst>
            <c:ext xmlns:c16="http://schemas.microsoft.com/office/drawing/2014/chart" uri="{C3380CC4-5D6E-409C-BE32-E72D297353CC}">
              <c16:uniqueId val="{00000011-786D-1E41-A0A7-20C9688B6B31}"/>
            </c:ext>
          </c:extLst>
        </c:ser>
        <c:ser>
          <c:idx val="16"/>
          <c:order val="16"/>
          <c:spPr>
            <a:ln w="12700">
              <a:solidFill>
                <a:srgbClr val="000000"/>
              </a:solidFill>
              <a:prstDash val="solid"/>
            </a:ln>
          </c:spPr>
          <c:marker>
            <c:symbol val="none"/>
          </c:marker>
          <c:xVal>
            <c:numRef>
              <c:f>'Fig. 2 (data)'!$C$78:$C$79</c:f>
              <c:numCache>
                <c:formatCode>0.0000</c:formatCode>
                <c:ptCount val="2"/>
                <c:pt idx="0">
                  <c:v>0.52577866936064444</c:v>
                </c:pt>
                <c:pt idx="1">
                  <c:v>1.0793469610530486</c:v>
                </c:pt>
              </c:numCache>
            </c:numRef>
          </c:xVal>
          <c:yVal>
            <c:numRef>
              <c:f>'Fig. 2 (data)'!$D$78:$D$79</c:f>
              <c:numCache>
                <c:formatCode>0.0000</c:formatCode>
                <c:ptCount val="2"/>
                <c:pt idx="0">
                  <c:v>0.17044004795341239</c:v>
                </c:pt>
                <c:pt idx="1">
                  <c:v>0.34988857198021106</c:v>
                </c:pt>
              </c:numCache>
            </c:numRef>
          </c:yVal>
          <c:smooth val="1"/>
          <c:extLst>
            <c:ext xmlns:c16="http://schemas.microsoft.com/office/drawing/2014/chart" uri="{C3380CC4-5D6E-409C-BE32-E72D297353CC}">
              <c16:uniqueId val="{00000012-786D-1E41-A0A7-20C9688B6B31}"/>
            </c:ext>
          </c:extLst>
        </c:ser>
        <c:ser>
          <c:idx val="17"/>
          <c:order val="17"/>
          <c:spPr>
            <a:ln w="12700">
              <a:solidFill>
                <a:srgbClr val="000000"/>
              </a:solidFill>
              <a:prstDash val="solid"/>
            </a:ln>
          </c:spPr>
          <c:marker>
            <c:symbol val="none"/>
          </c:marker>
          <c:xVal>
            <c:numRef>
              <c:f>'Fig. 2 (data)'!$C$80:$C$81</c:f>
              <c:numCache>
                <c:formatCode>0.0000</c:formatCode>
                <c:ptCount val="2"/>
                <c:pt idx="0">
                  <c:v>0.37178166250815126</c:v>
                </c:pt>
                <c:pt idx="1">
                  <c:v>0.76321355541370295</c:v>
                </c:pt>
              </c:numCache>
            </c:numRef>
          </c:xVal>
          <c:yVal>
            <c:numRef>
              <c:f>'Fig. 2 (data)'!$D$80:$D$81</c:f>
              <c:numCache>
                <c:formatCode>0.0000</c:formatCode>
                <c:ptCount val="2"/>
                <c:pt idx="0">
                  <c:v>7.796232598359687E-2</c:v>
                </c:pt>
                <c:pt idx="1">
                  <c:v>0.16004529002545531</c:v>
                </c:pt>
              </c:numCache>
            </c:numRef>
          </c:yVal>
          <c:smooth val="1"/>
          <c:extLst>
            <c:ext xmlns:c16="http://schemas.microsoft.com/office/drawing/2014/chart" uri="{C3380CC4-5D6E-409C-BE32-E72D297353CC}">
              <c16:uniqueId val="{00000013-786D-1E41-A0A7-20C9688B6B31}"/>
            </c:ext>
          </c:extLst>
        </c:ser>
        <c:ser>
          <c:idx val="18"/>
          <c:order val="18"/>
          <c:spPr>
            <a:ln w="12700">
              <a:solidFill>
                <a:srgbClr val="000000"/>
              </a:solidFill>
              <a:prstDash val="solid"/>
            </a:ln>
          </c:spPr>
          <c:marker>
            <c:symbol val="none"/>
          </c:marker>
          <c:xVal>
            <c:numRef>
              <c:f>'Fig. 2 (data)'!$C$88:$C$89</c:f>
              <c:numCache>
                <c:formatCode>0.0000</c:formatCode>
                <c:ptCount val="2"/>
                <c:pt idx="0">
                  <c:v>-0.37178166250815109</c:v>
                </c:pt>
                <c:pt idx="1">
                  <c:v>-0.76321355541370262</c:v>
                </c:pt>
              </c:numCache>
            </c:numRef>
          </c:xVal>
          <c:yVal>
            <c:numRef>
              <c:f>'Fig. 2 (data)'!$D$88:$D$89</c:f>
              <c:numCache>
                <c:formatCode>0.0000</c:formatCode>
                <c:ptCount val="2"/>
                <c:pt idx="0">
                  <c:v>7.7962325983596648E-2</c:v>
                </c:pt>
                <c:pt idx="1">
                  <c:v>0.16004529002545509</c:v>
                </c:pt>
              </c:numCache>
            </c:numRef>
          </c:yVal>
          <c:smooth val="1"/>
          <c:extLst>
            <c:ext xmlns:c16="http://schemas.microsoft.com/office/drawing/2014/chart" uri="{C3380CC4-5D6E-409C-BE32-E72D297353CC}">
              <c16:uniqueId val="{00000014-786D-1E41-A0A7-20C9688B6B31}"/>
            </c:ext>
          </c:extLst>
        </c:ser>
        <c:ser>
          <c:idx val="19"/>
          <c:order val="19"/>
          <c:spPr>
            <a:ln w="12700">
              <a:solidFill>
                <a:srgbClr val="000000"/>
              </a:solidFill>
              <a:prstDash val="solid"/>
            </a:ln>
          </c:spPr>
          <c:marker>
            <c:symbol val="none"/>
          </c:marker>
          <c:xVal>
            <c:numRef>
              <c:f>'Fig. 2 (data)'!$C$90:$C$91</c:f>
              <c:numCache>
                <c:formatCode>0.0000</c:formatCode>
                <c:ptCount val="2"/>
                <c:pt idx="0">
                  <c:v>-0.5257786693606441</c:v>
                </c:pt>
                <c:pt idx="1">
                  <c:v>-1.0793469610530479</c:v>
                </c:pt>
              </c:numCache>
            </c:numRef>
          </c:xVal>
          <c:yVal>
            <c:numRef>
              <c:f>'Fig. 2 (data)'!$D$90:$D$91</c:f>
              <c:numCache>
                <c:formatCode>0.0000</c:formatCode>
                <c:ptCount val="2"/>
                <c:pt idx="0">
                  <c:v>0.17044004795341205</c:v>
                </c:pt>
                <c:pt idx="1">
                  <c:v>0.34988857198021056</c:v>
                </c:pt>
              </c:numCache>
            </c:numRef>
          </c:yVal>
          <c:smooth val="1"/>
          <c:extLst>
            <c:ext xmlns:c16="http://schemas.microsoft.com/office/drawing/2014/chart" uri="{C3380CC4-5D6E-409C-BE32-E72D297353CC}">
              <c16:uniqueId val="{00000015-786D-1E41-A0A7-20C9688B6B31}"/>
            </c:ext>
          </c:extLst>
        </c:ser>
        <c:ser>
          <c:idx val="20"/>
          <c:order val="20"/>
          <c:spPr>
            <a:ln w="12700">
              <a:solidFill>
                <a:srgbClr val="000000"/>
              </a:solidFill>
              <a:prstDash val="solid"/>
            </a:ln>
          </c:spPr>
          <c:marker>
            <c:symbol val="none"/>
          </c:marker>
          <c:xVal>
            <c:numRef>
              <c:f>'Fig. 2 (data)'!$C$92:$C$93</c:f>
              <c:numCache>
                <c:formatCode>0.0000</c:formatCode>
                <c:ptCount val="2"/>
                <c:pt idx="0">
                  <c:v>-0.64394472878654307</c:v>
                </c:pt>
                <c:pt idx="1">
                  <c:v>-1.321924655001818</c:v>
                </c:pt>
              </c:numCache>
            </c:numRef>
          </c:xVal>
          <c:yVal>
            <c:numRef>
              <c:f>'Fig. 2 (data)'!$D$92:$D$93</c:f>
              <c:numCache>
                <c:formatCode>0.0000</c:formatCode>
                <c:ptCount val="2"/>
                <c:pt idx="0">
                  <c:v>0.29095936164703029</c:v>
                </c:pt>
                <c:pt idx="1">
                  <c:v>0.59729715388709526</c:v>
                </c:pt>
              </c:numCache>
            </c:numRef>
          </c:yVal>
          <c:smooth val="1"/>
          <c:extLst>
            <c:ext xmlns:c16="http://schemas.microsoft.com/office/drawing/2014/chart" uri="{C3380CC4-5D6E-409C-BE32-E72D297353CC}">
              <c16:uniqueId val="{00000016-786D-1E41-A0A7-20C9688B6B31}"/>
            </c:ext>
          </c:extLst>
        </c:ser>
        <c:ser>
          <c:idx val="21"/>
          <c:order val="21"/>
          <c:spPr>
            <a:ln w="12700">
              <a:solidFill>
                <a:srgbClr val="000000"/>
              </a:solidFill>
              <a:prstDash val="solid"/>
            </a:ln>
          </c:spPr>
          <c:marker>
            <c:symbol val="none"/>
          </c:marker>
          <c:xVal>
            <c:numRef>
              <c:f>'Fig. 2 (data)'!$C$94:$C$95</c:f>
              <c:numCache>
                <c:formatCode>0.0000</c:formatCode>
                <c:ptCount val="2"/>
                <c:pt idx="0">
                  <c:v>-0.71822701911461917</c:v>
                </c:pt>
                <c:pt idx="1">
                  <c:v>-1.4744153682959975</c:v>
                </c:pt>
              </c:numCache>
            </c:numRef>
          </c:xVal>
          <c:yVal>
            <c:numRef>
              <c:f>'Fig. 2 (data)'!$D$94:$D$95</c:f>
              <c:numCache>
                <c:formatCode>0.0000</c:formatCode>
                <c:ptCount val="2"/>
                <c:pt idx="0">
                  <c:v>0.43130707500381427</c:v>
                </c:pt>
                <c:pt idx="1">
                  <c:v>0.88541054975116873</c:v>
                </c:pt>
              </c:numCache>
            </c:numRef>
          </c:yVal>
          <c:smooth val="1"/>
          <c:extLst>
            <c:ext xmlns:c16="http://schemas.microsoft.com/office/drawing/2014/chart" uri="{C3380CC4-5D6E-409C-BE32-E72D297353CC}">
              <c16:uniqueId val="{00000017-786D-1E41-A0A7-20C9688B6B31}"/>
            </c:ext>
          </c:extLst>
        </c:ser>
        <c:ser>
          <c:idx val="22"/>
          <c:order val="22"/>
          <c:spPr>
            <a:ln w="12700">
              <a:solidFill>
                <a:srgbClr val="000000"/>
              </a:solidFill>
              <a:prstDash val="solid"/>
            </a:ln>
          </c:spPr>
          <c:marker>
            <c:symbol val="none"/>
          </c:marker>
          <c:xVal>
            <c:numRef>
              <c:f>'Fig. 2 (data)'!$C$96:$C$97</c:f>
              <c:numCache>
                <c:formatCode>0.0000</c:formatCode>
                <c:ptCount val="2"/>
                <c:pt idx="0">
                  <c:v>-0.74356332501630262</c:v>
                </c:pt>
                <c:pt idx="1">
                  <c:v>-1.5264271108274061</c:v>
                </c:pt>
              </c:numCache>
            </c:numRef>
          </c:xVal>
          <c:yVal>
            <c:numRef>
              <c:f>'Fig. 2 (data)'!$D$96:$D$97</c:f>
              <c:numCache>
                <c:formatCode>0.0000</c:formatCode>
                <c:ptCount val="2"/>
                <c:pt idx="0">
                  <c:v>0.58191872329406091</c:v>
                </c:pt>
                <c:pt idx="1">
                  <c:v>1.1945943077741914</c:v>
                </c:pt>
              </c:numCache>
            </c:numRef>
          </c:yVal>
          <c:smooth val="1"/>
          <c:extLst>
            <c:ext xmlns:c16="http://schemas.microsoft.com/office/drawing/2014/chart" uri="{C3380CC4-5D6E-409C-BE32-E72D297353CC}">
              <c16:uniqueId val="{00000018-786D-1E41-A0A7-20C9688B6B31}"/>
            </c:ext>
          </c:extLst>
        </c:ser>
        <c:ser>
          <c:idx val="23"/>
          <c:order val="23"/>
          <c:spPr>
            <a:ln w="12700">
              <a:solidFill>
                <a:srgbClr val="000000"/>
              </a:solidFill>
              <a:prstDash val="solid"/>
            </a:ln>
          </c:spPr>
          <c:marker>
            <c:symbol val="none"/>
          </c:marker>
          <c:xVal>
            <c:numRef>
              <c:f>'Fig. 2 (data)'!$C$98:$C$99</c:f>
              <c:numCache>
                <c:formatCode>0.0000</c:formatCode>
                <c:ptCount val="2"/>
                <c:pt idx="0">
                  <c:v>-0.71822701911461928</c:v>
                </c:pt>
                <c:pt idx="1">
                  <c:v>-1.4744153682959977</c:v>
                </c:pt>
              </c:numCache>
            </c:numRef>
          </c:xVal>
          <c:yVal>
            <c:numRef>
              <c:f>'Fig. 2 (data)'!$D$98:$D$99</c:f>
              <c:numCache>
                <c:formatCode>0.0000</c:formatCode>
                <c:ptCount val="2"/>
                <c:pt idx="0">
                  <c:v>0.73253037158430756</c:v>
                </c:pt>
                <c:pt idx="1">
                  <c:v>1.5037780657972142</c:v>
                </c:pt>
              </c:numCache>
            </c:numRef>
          </c:yVal>
          <c:smooth val="1"/>
          <c:extLst>
            <c:ext xmlns:c16="http://schemas.microsoft.com/office/drawing/2014/chart" uri="{C3380CC4-5D6E-409C-BE32-E72D297353CC}">
              <c16:uniqueId val="{00000019-786D-1E41-A0A7-20C9688B6B31}"/>
            </c:ext>
          </c:extLst>
        </c:ser>
        <c:ser>
          <c:idx val="24"/>
          <c:order val="24"/>
          <c:spPr>
            <a:ln w="12700">
              <a:solidFill>
                <a:srgbClr val="000000"/>
              </a:solidFill>
              <a:prstDash val="solid"/>
            </a:ln>
          </c:spPr>
          <c:marker>
            <c:symbol val="none"/>
          </c:marker>
          <c:xVal>
            <c:numRef>
              <c:f>'Fig. 2 (data)'!$C$100:$C$101</c:f>
              <c:numCache>
                <c:formatCode>0.0000</c:formatCode>
                <c:ptCount val="2"/>
                <c:pt idx="0">
                  <c:v>-0.64394472878654319</c:v>
                </c:pt>
                <c:pt idx="1">
                  <c:v>-1.3219246550018184</c:v>
                </c:pt>
              </c:numCache>
            </c:numRef>
          </c:xVal>
          <c:yVal>
            <c:numRef>
              <c:f>'Fig. 2 (data)'!$D$100:$D$101</c:f>
              <c:numCache>
                <c:formatCode>0.0000</c:formatCode>
                <c:ptCount val="2"/>
                <c:pt idx="0">
                  <c:v>0.87287808494109154</c:v>
                </c:pt>
                <c:pt idx="1">
                  <c:v>1.7918914616612875</c:v>
                </c:pt>
              </c:numCache>
            </c:numRef>
          </c:yVal>
          <c:smooth val="1"/>
          <c:extLst>
            <c:ext xmlns:c16="http://schemas.microsoft.com/office/drawing/2014/chart" uri="{C3380CC4-5D6E-409C-BE32-E72D297353CC}">
              <c16:uniqueId val="{0000001A-786D-1E41-A0A7-20C9688B6B31}"/>
            </c:ext>
          </c:extLst>
        </c:ser>
        <c:ser>
          <c:idx val="25"/>
          <c:order val="25"/>
          <c:spPr>
            <a:ln w="12700">
              <a:solidFill>
                <a:srgbClr val="000000"/>
              </a:solidFill>
              <a:prstDash val="solid"/>
            </a:ln>
          </c:spPr>
          <c:marker>
            <c:symbol val="none"/>
          </c:marker>
          <c:xVal>
            <c:numRef>
              <c:f>'Fig. 2 (data)'!$C$102:$C$103</c:f>
              <c:numCache>
                <c:formatCode>0.0000</c:formatCode>
                <c:ptCount val="2"/>
                <c:pt idx="0">
                  <c:v>-0.52577866936064455</c:v>
                </c:pt>
                <c:pt idx="1">
                  <c:v>-1.0793469610530488</c:v>
                </c:pt>
              </c:numCache>
            </c:numRef>
          </c:xVal>
          <c:yVal>
            <c:numRef>
              <c:f>'Fig. 2 (data)'!$D$102:$D$103</c:f>
              <c:numCache>
                <c:formatCode>0.0000</c:formatCode>
                <c:ptCount val="2"/>
                <c:pt idx="0">
                  <c:v>0.99339739863470955</c:v>
                </c:pt>
                <c:pt idx="1">
                  <c:v>2.0393000435681721</c:v>
                </c:pt>
              </c:numCache>
            </c:numRef>
          </c:yVal>
          <c:smooth val="1"/>
          <c:extLst>
            <c:ext xmlns:c16="http://schemas.microsoft.com/office/drawing/2014/chart" uri="{C3380CC4-5D6E-409C-BE32-E72D297353CC}">
              <c16:uniqueId val="{0000001B-786D-1E41-A0A7-20C9688B6B31}"/>
            </c:ext>
          </c:extLst>
        </c:ser>
        <c:ser>
          <c:idx val="26"/>
          <c:order val="26"/>
          <c:spPr>
            <a:ln w="12700">
              <a:solidFill>
                <a:srgbClr val="000000"/>
              </a:solidFill>
              <a:prstDash val="solid"/>
            </a:ln>
          </c:spPr>
          <c:marker>
            <c:symbol val="none"/>
          </c:marker>
          <c:xVal>
            <c:numRef>
              <c:f>'Fig. 2 (data)'!$C$104:$C$105</c:f>
              <c:numCache>
                <c:formatCode>0.0000</c:formatCode>
                <c:ptCount val="2"/>
                <c:pt idx="0">
                  <c:v>-0.37178166250815164</c:v>
                </c:pt>
                <c:pt idx="1">
                  <c:v>-0.76321355541370373</c:v>
                </c:pt>
              </c:numCache>
            </c:numRef>
          </c:xVal>
          <c:yVal>
            <c:numRef>
              <c:f>'Fig. 2 (data)'!$D$104:$D$105</c:f>
              <c:numCache>
                <c:formatCode>0.0000</c:formatCode>
                <c:ptCount val="2"/>
                <c:pt idx="0">
                  <c:v>1.0858751206045252</c:v>
                </c:pt>
                <c:pt idx="1">
                  <c:v>2.2291433255229274</c:v>
                </c:pt>
              </c:numCache>
            </c:numRef>
          </c:yVal>
          <c:smooth val="1"/>
          <c:extLst>
            <c:ext xmlns:c16="http://schemas.microsoft.com/office/drawing/2014/chart" uri="{C3380CC4-5D6E-409C-BE32-E72D297353CC}">
              <c16:uniqueId val="{0000001C-786D-1E41-A0A7-20C9688B6B31}"/>
            </c:ext>
          </c:extLst>
        </c:ser>
        <c:ser>
          <c:idx val="27"/>
          <c:order val="27"/>
          <c:spPr>
            <a:ln w="12700">
              <a:solidFill>
                <a:srgbClr val="000000"/>
              </a:solidFill>
              <a:prstDash val="solid"/>
            </a:ln>
          </c:spPr>
          <c:marker>
            <c:symbol val="none"/>
          </c:marker>
          <c:xVal>
            <c:numRef>
              <c:f>'Fig. 2 (data)'!$C$106:$C$107</c:f>
              <c:numCache>
                <c:formatCode>0.0000</c:formatCode>
                <c:ptCount val="2"/>
                <c:pt idx="0">
                  <c:v>-0.19244834975397535</c:v>
                </c:pt>
                <c:pt idx="1">
                  <c:v>-0.39506840724295011</c:v>
                </c:pt>
              </c:numCache>
            </c:numRef>
          </c:xVal>
          <c:yVal>
            <c:numRef>
              <c:f>'Fig. 2 (data)'!$D$106:$D$107</c:f>
              <c:numCache>
                <c:formatCode>0.0000</c:formatCode>
                <c:ptCount val="2"/>
                <c:pt idx="0">
                  <c:v>1.1440090469249564</c:v>
                </c:pt>
                <c:pt idx="1">
                  <c:v>2.3484838015911951</c:v>
                </c:pt>
              </c:numCache>
            </c:numRef>
          </c:yVal>
          <c:smooth val="1"/>
          <c:extLst>
            <c:ext xmlns:c16="http://schemas.microsoft.com/office/drawing/2014/chart" uri="{C3380CC4-5D6E-409C-BE32-E72D297353CC}">
              <c16:uniqueId val="{0000001D-786D-1E41-A0A7-20C9688B6B31}"/>
            </c:ext>
          </c:extLst>
        </c:ser>
        <c:ser>
          <c:idx val="28"/>
          <c:order val="28"/>
          <c:spPr>
            <a:ln w="12700">
              <a:solidFill>
                <a:srgbClr val="000000"/>
              </a:solidFill>
              <a:prstDash val="sysDash"/>
            </a:ln>
          </c:spPr>
          <c:marker>
            <c:symbol val="none"/>
          </c:marker>
          <c:xVal>
            <c:numRef>
              <c:f>'Fig. 2 (data)'!$E$60:$E$61</c:f>
              <c:numCache>
                <c:formatCode>0.0000</c:formatCode>
                <c:ptCount val="2"/>
                <c:pt idx="0">
                  <c:v>0</c:v>
                </c:pt>
                <c:pt idx="1">
                  <c:v>0</c:v>
                </c:pt>
              </c:numCache>
            </c:numRef>
          </c:xVal>
          <c:yVal>
            <c:numRef>
              <c:f>'Fig. 2 (data)'!$F$60:$F$61</c:f>
              <c:numCache>
                <c:formatCode>0.0000</c:formatCode>
                <c:ptCount val="2"/>
                <c:pt idx="0">
                  <c:v>1.163837446588122</c:v>
                </c:pt>
                <c:pt idx="1">
                  <c:v>0</c:v>
                </c:pt>
              </c:numCache>
            </c:numRef>
          </c:yVal>
          <c:smooth val="1"/>
          <c:extLst>
            <c:ext xmlns:c16="http://schemas.microsoft.com/office/drawing/2014/chart" uri="{C3380CC4-5D6E-409C-BE32-E72D297353CC}">
              <c16:uniqueId val="{0000001E-786D-1E41-A0A7-20C9688B6B31}"/>
            </c:ext>
          </c:extLst>
        </c:ser>
        <c:ser>
          <c:idx val="29"/>
          <c:order val="29"/>
          <c:spPr>
            <a:ln w="12700">
              <a:solidFill>
                <a:srgbClr val="000000"/>
              </a:solidFill>
              <a:prstDash val="sysDash"/>
            </a:ln>
          </c:spPr>
          <c:marker>
            <c:symbol val="none"/>
          </c:marker>
          <c:xVal>
            <c:numRef>
              <c:f>'Fig. 2 (data)'!$E$62:$E$63</c:f>
              <c:numCache>
                <c:formatCode>0.0000</c:formatCode>
                <c:ptCount val="2"/>
                <c:pt idx="0">
                  <c:v>0.19244834975397471</c:v>
                </c:pt>
                <c:pt idx="1">
                  <c:v>0</c:v>
                </c:pt>
              </c:numCache>
            </c:numRef>
          </c:xVal>
          <c:yVal>
            <c:numRef>
              <c:f>'Fig. 2 (data)'!$F$62:$F$63</c:f>
              <c:numCache>
                <c:formatCode>0.0000</c:formatCode>
                <c:ptCount val="2"/>
                <c:pt idx="0">
                  <c:v>1.1440090469249566</c:v>
                </c:pt>
                <c:pt idx="1">
                  <c:v>0</c:v>
                </c:pt>
              </c:numCache>
            </c:numRef>
          </c:yVal>
          <c:smooth val="1"/>
          <c:extLst>
            <c:ext xmlns:c16="http://schemas.microsoft.com/office/drawing/2014/chart" uri="{C3380CC4-5D6E-409C-BE32-E72D297353CC}">
              <c16:uniqueId val="{0000001F-786D-1E41-A0A7-20C9688B6B31}"/>
            </c:ext>
          </c:extLst>
        </c:ser>
        <c:ser>
          <c:idx val="30"/>
          <c:order val="30"/>
          <c:spPr>
            <a:ln w="12700">
              <a:solidFill>
                <a:srgbClr val="000000"/>
              </a:solidFill>
              <a:prstDash val="sysDash"/>
            </a:ln>
          </c:spPr>
          <c:marker>
            <c:symbol val="none"/>
          </c:marker>
          <c:xVal>
            <c:numRef>
              <c:f>'Fig. 2 (data)'!$E$64:$E$65</c:f>
              <c:numCache>
                <c:formatCode>0.0000</c:formatCode>
                <c:ptCount val="2"/>
                <c:pt idx="0">
                  <c:v>0.37178166250815126</c:v>
                </c:pt>
                <c:pt idx="1">
                  <c:v>0</c:v>
                </c:pt>
              </c:numCache>
            </c:numRef>
          </c:xVal>
          <c:yVal>
            <c:numRef>
              <c:f>'Fig. 2 (data)'!$F$64:$F$65</c:f>
              <c:numCache>
                <c:formatCode>0.0000</c:formatCode>
                <c:ptCount val="2"/>
                <c:pt idx="0">
                  <c:v>1.0858751206045252</c:v>
                </c:pt>
                <c:pt idx="1">
                  <c:v>0</c:v>
                </c:pt>
              </c:numCache>
            </c:numRef>
          </c:yVal>
          <c:smooth val="1"/>
          <c:extLst>
            <c:ext xmlns:c16="http://schemas.microsoft.com/office/drawing/2014/chart" uri="{C3380CC4-5D6E-409C-BE32-E72D297353CC}">
              <c16:uniqueId val="{00000020-786D-1E41-A0A7-20C9688B6B31}"/>
            </c:ext>
          </c:extLst>
        </c:ser>
        <c:ser>
          <c:idx val="31"/>
          <c:order val="31"/>
          <c:spPr>
            <a:ln w="12700">
              <a:solidFill>
                <a:srgbClr val="000000"/>
              </a:solidFill>
              <a:prstDash val="sysDash"/>
            </a:ln>
          </c:spPr>
          <c:marker>
            <c:symbol val="none"/>
          </c:marker>
          <c:xVal>
            <c:numRef>
              <c:f>'Fig. 2 (data)'!$E$66:$E$67</c:f>
              <c:numCache>
                <c:formatCode>0.0000</c:formatCode>
                <c:ptCount val="2"/>
                <c:pt idx="0">
                  <c:v>0.52577866936064432</c:v>
                </c:pt>
                <c:pt idx="1">
                  <c:v>0</c:v>
                </c:pt>
              </c:numCache>
            </c:numRef>
          </c:xVal>
          <c:yVal>
            <c:numRef>
              <c:f>'Fig. 2 (data)'!$F$66:$F$67</c:f>
              <c:numCache>
                <c:formatCode>0.0000</c:formatCode>
                <c:ptCount val="2"/>
                <c:pt idx="0">
                  <c:v>0.99339739863470966</c:v>
                </c:pt>
                <c:pt idx="1">
                  <c:v>0</c:v>
                </c:pt>
              </c:numCache>
            </c:numRef>
          </c:yVal>
          <c:smooth val="1"/>
          <c:extLst>
            <c:ext xmlns:c16="http://schemas.microsoft.com/office/drawing/2014/chart" uri="{C3380CC4-5D6E-409C-BE32-E72D297353CC}">
              <c16:uniqueId val="{00000021-786D-1E41-A0A7-20C9688B6B31}"/>
            </c:ext>
          </c:extLst>
        </c:ser>
        <c:ser>
          <c:idx val="32"/>
          <c:order val="32"/>
          <c:spPr>
            <a:ln w="12700">
              <a:solidFill>
                <a:srgbClr val="000000"/>
              </a:solidFill>
              <a:prstDash val="sysDash"/>
            </a:ln>
          </c:spPr>
          <c:marker>
            <c:symbol val="none"/>
          </c:marker>
          <c:xVal>
            <c:numRef>
              <c:f>'Fig. 2 (data)'!$E$68:$E$69</c:f>
              <c:numCache>
                <c:formatCode>0.0000</c:formatCode>
                <c:ptCount val="2"/>
                <c:pt idx="0">
                  <c:v>0.64394472878654319</c:v>
                </c:pt>
                <c:pt idx="1">
                  <c:v>0</c:v>
                </c:pt>
              </c:numCache>
            </c:numRef>
          </c:xVal>
          <c:yVal>
            <c:numRef>
              <c:f>'Fig. 2 (data)'!$F$68:$F$69</c:f>
              <c:numCache>
                <c:formatCode>0.0000</c:formatCode>
                <c:ptCount val="2"/>
                <c:pt idx="0">
                  <c:v>0.87287808494109154</c:v>
                </c:pt>
                <c:pt idx="1">
                  <c:v>0</c:v>
                </c:pt>
              </c:numCache>
            </c:numRef>
          </c:yVal>
          <c:smooth val="1"/>
          <c:extLst>
            <c:ext xmlns:c16="http://schemas.microsoft.com/office/drawing/2014/chart" uri="{C3380CC4-5D6E-409C-BE32-E72D297353CC}">
              <c16:uniqueId val="{00000022-786D-1E41-A0A7-20C9688B6B31}"/>
            </c:ext>
          </c:extLst>
        </c:ser>
        <c:ser>
          <c:idx val="33"/>
          <c:order val="33"/>
          <c:spPr>
            <a:ln w="12700">
              <a:solidFill>
                <a:srgbClr val="000000"/>
              </a:solidFill>
              <a:prstDash val="sysDash"/>
            </a:ln>
          </c:spPr>
          <c:marker>
            <c:symbol val="none"/>
          </c:marker>
          <c:xVal>
            <c:numRef>
              <c:f>'Fig. 2 (data)'!$E$70:$E$71</c:f>
              <c:numCache>
                <c:formatCode>0.0000</c:formatCode>
                <c:ptCount val="2"/>
                <c:pt idx="0">
                  <c:v>0.71822701911461917</c:v>
                </c:pt>
                <c:pt idx="1">
                  <c:v>0</c:v>
                </c:pt>
              </c:numCache>
            </c:numRef>
          </c:xVal>
          <c:yVal>
            <c:numRef>
              <c:f>'Fig. 2 (data)'!$F$70:$F$71</c:f>
              <c:numCache>
                <c:formatCode>0.0000</c:formatCode>
                <c:ptCount val="2"/>
                <c:pt idx="0">
                  <c:v>0.73253037158430789</c:v>
                </c:pt>
                <c:pt idx="1">
                  <c:v>0</c:v>
                </c:pt>
              </c:numCache>
            </c:numRef>
          </c:yVal>
          <c:smooth val="1"/>
          <c:extLst>
            <c:ext xmlns:c16="http://schemas.microsoft.com/office/drawing/2014/chart" uri="{C3380CC4-5D6E-409C-BE32-E72D297353CC}">
              <c16:uniqueId val="{00000023-786D-1E41-A0A7-20C9688B6B31}"/>
            </c:ext>
          </c:extLst>
        </c:ser>
        <c:ser>
          <c:idx val="34"/>
          <c:order val="34"/>
          <c:spPr>
            <a:ln w="12700">
              <a:solidFill>
                <a:srgbClr val="000000"/>
              </a:solidFill>
              <a:prstDash val="sysDash"/>
            </a:ln>
          </c:spPr>
          <c:marker>
            <c:symbol val="none"/>
          </c:marker>
          <c:xVal>
            <c:numRef>
              <c:f>'Fig. 2 (data)'!$E$72:$E$73</c:f>
              <c:numCache>
                <c:formatCode>0.0000</c:formatCode>
                <c:ptCount val="2"/>
                <c:pt idx="0">
                  <c:v>0.74356332501630262</c:v>
                </c:pt>
                <c:pt idx="1">
                  <c:v>0</c:v>
                </c:pt>
              </c:numCache>
            </c:numRef>
          </c:xVal>
          <c:yVal>
            <c:numRef>
              <c:f>'Fig. 2 (data)'!$F$72:$F$73</c:f>
              <c:numCache>
                <c:formatCode>0.0000</c:formatCode>
                <c:ptCount val="2"/>
                <c:pt idx="0">
                  <c:v>0.58191872329406102</c:v>
                </c:pt>
                <c:pt idx="1">
                  <c:v>0</c:v>
                </c:pt>
              </c:numCache>
            </c:numRef>
          </c:yVal>
          <c:smooth val="1"/>
          <c:extLst>
            <c:ext xmlns:c16="http://schemas.microsoft.com/office/drawing/2014/chart" uri="{C3380CC4-5D6E-409C-BE32-E72D297353CC}">
              <c16:uniqueId val="{00000024-786D-1E41-A0A7-20C9688B6B31}"/>
            </c:ext>
          </c:extLst>
        </c:ser>
        <c:ser>
          <c:idx val="35"/>
          <c:order val="35"/>
          <c:spPr>
            <a:ln w="12700">
              <a:solidFill>
                <a:srgbClr val="000000"/>
              </a:solidFill>
              <a:prstDash val="sysDash"/>
            </a:ln>
          </c:spPr>
          <c:marker>
            <c:symbol val="none"/>
          </c:marker>
          <c:xVal>
            <c:numRef>
              <c:f>'Fig. 2 (data)'!$E$74:$E$75</c:f>
              <c:numCache>
                <c:formatCode>0.0000</c:formatCode>
                <c:ptCount val="2"/>
                <c:pt idx="0">
                  <c:v>0.71822701911461917</c:v>
                </c:pt>
                <c:pt idx="1">
                  <c:v>0</c:v>
                </c:pt>
              </c:numCache>
            </c:numRef>
          </c:xVal>
          <c:yVal>
            <c:numRef>
              <c:f>'Fig. 2 (data)'!$F$74:$F$75</c:f>
              <c:numCache>
                <c:formatCode>0.0000</c:formatCode>
                <c:ptCount val="2"/>
                <c:pt idx="0">
                  <c:v>0.43130707500381427</c:v>
                </c:pt>
                <c:pt idx="1">
                  <c:v>0</c:v>
                </c:pt>
              </c:numCache>
            </c:numRef>
          </c:yVal>
          <c:smooth val="1"/>
          <c:extLst>
            <c:ext xmlns:c16="http://schemas.microsoft.com/office/drawing/2014/chart" uri="{C3380CC4-5D6E-409C-BE32-E72D297353CC}">
              <c16:uniqueId val="{00000025-786D-1E41-A0A7-20C9688B6B31}"/>
            </c:ext>
          </c:extLst>
        </c:ser>
        <c:ser>
          <c:idx val="36"/>
          <c:order val="36"/>
          <c:spPr>
            <a:ln w="12700">
              <a:solidFill>
                <a:srgbClr val="000000"/>
              </a:solidFill>
              <a:prstDash val="sysDash"/>
            </a:ln>
          </c:spPr>
          <c:marker>
            <c:symbol val="none"/>
          </c:marker>
          <c:xVal>
            <c:numRef>
              <c:f>'Fig. 2 (data)'!$E$76:$E$77</c:f>
              <c:numCache>
                <c:formatCode>0.0000</c:formatCode>
                <c:ptCount val="2"/>
                <c:pt idx="0">
                  <c:v>0.6439447287865433</c:v>
                </c:pt>
                <c:pt idx="1">
                  <c:v>0</c:v>
                </c:pt>
              </c:numCache>
            </c:numRef>
          </c:xVal>
          <c:yVal>
            <c:numRef>
              <c:f>'Fig. 2 (data)'!$F$76:$F$77</c:f>
              <c:numCache>
                <c:formatCode>0.0000</c:formatCode>
                <c:ptCount val="2"/>
                <c:pt idx="0">
                  <c:v>0.29095936164703062</c:v>
                </c:pt>
                <c:pt idx="1">
                  <c:v>0</c:v>
                </c:pt>
              </c:numCache>
            </c:numRef>
          </c:yVal>
          <c:smooth val="1"/>
          <c:extLst>
            <c:ext xmlns:c16="http://schemas.microsoft.com/office/drawing/2014/chart" uri="{C3380CC4-5D6E-409C-BE32-E72D297353CC}">
              <c16:uniqueId val="{00000026-786D-1E41-A0A7-20C9688B6B31}"/>
            </c:ext>
          </c:extLst>
        </c:ser>
        <c:ser>
          <c:idx val="37"/>
          <c:order val="37"/>
          <c:spPr>
            <a:ln w="12700">
              <a:solidFill>
                <a:srgbClr val="000000"/>
              </a:solidFill>
              <a:prstDash val="sysDash"/>
            </a:ln>
          </c:spPr>
          <c:marker>
            <c:symbol val="none"/>
          </c:marker>
          <c:xVal>
            <c:numRef>
              <c:f>'Fig. 2 (data)'!$E$78:$E$79</c:f>
              <c:numCache>
                <c:formatCode>0.0000</c:formatCode>
                <c:ptCount val="2"/>
                <c:pt idx="0">
                  <c:v>0.52577866936064444</c:v>
                </c:pt>
                <c:pt idx="1">
                  <c:v>0</c:v>
                </c:pt>
              </c:numCache>
            </c:numRef>
          </c:xVal>
          <c:yVal>
            <c:numRef>
              <c:f>'Fig. 2 (data)'!$F$78:$F$79</c:f>
              <c:numCache>
                <c:formatCode>0.0000</c:formatCode>
                <c:ptCount val="2"/>
                <c:pt idx="0">
                  <c:v>0.17044004795341239</c:v>
                </c:pt>
                <c:pt idx="1">
                  <c:v>0</c:v>
                </c:pt>
              </c:numCache>
            </c:numRef>
          </c:yVal>
          <c:smooth val="1"/>
          <c:extLst>
            <c:ext xmlns:c16="http://schemas.microsoft.com/office/drawing/2014/chart" uri="{C3380CC4-5D6E-409C-BE32-E72D297353CC}">
              <c16:uniqueId val="{00000027-786D-1E41-A0A7-20C9688B6B31}"/>
            </c:ext>
          </c:extLst>
        </c:ser>
        <c:ser>
          <c:idx val="38"/>
          <c:order val="38"/>
          <c:spPr>
            <a:ln w="12700">
              <a:solidFill>
                <a:srgbClr val="000000"/>
              </a:solidFill>
              <a:prstDash val="sysDash"/>
            </a:ln>
          </c:spPr>
          <c:marker>
            <c:symbol val="none"/>
          </c:marker>
          <c:xVal>
            <c:numRef>
              <c:f>'Fig. 2 (data)'!$E$80:$E$81</c:f>
              <c:numCache>
                <c:formatCode>0.0000</c:formatCode>
                <c:ptCount val="2"/>
                <c:pt idx="0">
                  <c:v>0.37178166250815126</c:v>
                </c:pt>
                <c:pt idx="1">
                  <c:v>0</c:v>
                </c:pt>
              </c:numCache>
            </c:numRef>
          </c:xVal>
          <c:yVal>
            <c:numRef>
              <c:f>'Fig. 2 (data)'!$F$80:$F$81</c:f>
              <c:numCache>
                <c:formatCode>0.0000</c:formatCode>
                <c:ptCount val="2"/>
                <c:pt idx="0">
                  <c:v>7.796232598359687E-2</c:v>
                </c:pt>
                <c:pt idx="1">
                  <c:v>0</c:v>
                </c:pt>
              </c:numCache>
            </c:numRef>
          </c:yVal>
          <c:smooth val="1"/>
          <c:extLst>
            <c:ext xmlns:c16="http://schemas.microsoft.com/office/drawing/2014/chart" uri="{C3380CC4-5D6E-409C-BE32-E72D297353CC}">
              <c16:uniqueId val="{00000028-786D-1E41-A0A7-20C9688B6B31}"/>
            </c:ext>
          </c:extLst>
        </c:ser>
        <c:ser>
          <c:idx val="39"/>
          <c:order val="39"/>
          <c:spPr>
            <a:ln w="12700">
              <a:solidFill>
                <a:srgbClr val="000000"/>
              </a:solidFill>
              <a:prstDash val="sysDash"/>
            </a:ln>
          </c:spPr>
          <c:marker>
            <c:symbol val="none"/>
          </c:marker>
          <c:xVal>
            <c:numRef>
              <c:f>'Fig. 2 (data)'!$E$88:$E$89</c:f>
              <c:numCache>
                <c:formatCode>0.0000</c:formatCode>
                <c:ptCount val="2"/>
                <c:pt idx="0">
                  <c:v>-0.37178166250815109</c:v>
                </c:pt>
                <c:pt idx="1">
                  <c:v>0</c:v>
                </c:pt>
              </c:numCache>
            </c:numRef>
          </c:xVal>
          <c:yVal>
            <c:numRef>
              <c:f>'Fig. 2 (data)'!$F$88:$F$89</c:f>
              <c:numCache>
                <c:formatCode>0.0000</c:formatCode>
                <c:ptCount val="2"/>
                <c:pt idx="0">
                  <c:v>7.7962325983596648E-2</c:v>
                </c:pt>
                <c:pt idx="1">
                  <c:v>0</c:v>
                </c:pt>
              </c:numCache>
            </c:numRef>
          </c:yVal>
          <c:smooth val="1"/>
          <c:extLst>
            <c:ext xmlns:c16="http://schemas.microsoft.com/office/drawing/2014/chart" uri="{C3380CC4-5D6E-409C-BE32-E72D297353CC}">
              <c16:uniqueId val="{00000029-786D-1E41-A0A7-20C9688B6B31}"/>
            </c:ext>
          </c:extLst>
        </c:ser>
        <c:ser>
          <c:idx val="40"/>
          <c:order val="40"/>
          <c:spPr>
            <a:ln w="12700">
              <a:solidFill>
                <a:srgbClr val="000000"/>
              </a:solidFill>
              <a:prstDash val="sysDash"/>
            </a:ln>
          </c:spPr>
          <c:marker>
            <c:symbol val="none"/>
          </c:marker>
          <c:xVal>
            <c:numRef>
              <c:f>'Fig. 2 (data)'!$E$90:$E$91</c:f>
              <c:numCache>
                <c:formatCode>0.0000</c:formatCode>
                <c:ptCount val="2"/>
                <c:pt idx="0">
                  <c:v>-0.5257786693606441</c:v>
                </c:pt>
                <c:pt idx="1">
                  <c:v>0</c:v>
                </c:pt>
              </c:numCache>
            </c:numRef>
          </c:xVal>
          <c:yVal>
            <c:numRef>
              <c:f>'Fig. 2 (data)'!$F$90:$F$91</c:f>
              <c:numCache>
                <c:formatCode>0.0000</c:formatCode>
                <c:ptCount val="2"/>
                <c:pt idx="0">
                  <c:v>0.17044004795341205</c:v>
                </c:pt>
                <c:pt idx="1">
                  <c:v>0</c:v>
                </c:pt>
              </c:numCache>
            </c:numRef>
          </c:yVal>
          <c:smooth val="1"/>
          <c:extLst>
            <c:ext xmlns:c16="http://schemas.microsoft.com/office/drawing/2014/chart" uri="{C3380CC4-5D6E-409C-BE32-E72D297353CC}">
              <c16:uniqueId val="{0000002A-786D-1E41-A0A7-20C9688B6B31}"/>
            </c:ext>
          </c:extLst>
        </c:ser>
        <c:ser>
          <c:idx val="41"/>
          <c:order val="41"/>
          <c:spPr>
            <a:ln w="12700">
              <a:solidFill>
                <a:srgbClr val="000000"/>
              </a:solidFill>
              <a:prstDash val="sysDash"/>
            </a:ln>
          </c:spPr>
          <c:marker>
            <c:symbol val="none"/>
          </c:marker>
          <c:xVal>
            <c:numRef>
              <c:f>'Fig. 2 (data)'!$E$92:$E$93</c:f>
              <c:numCache>
                <c:formatCode>0.0000</c:formatCode>
                <c:ptCount val="2"/>
                <c:pt idx="0">
                  <c:v>-0.64394472878654307</c:v>
                </c:pt>
                <c:pt idx="1">
                  <c:v>0</c:v>
                </c:pt>
              </c:numCache>
            </c:numRef>
          </c:xVal>
          <c:yVal>
            <c:numRef>
              <c:f>'Fig. 2 (data)'!$F$92:$F$93</c:f>
              <c:numCache>
                <c:formatCode>0.0000</c:formatCode>
                <c:ptCount val="2"/>
                <c:pt idx="0">
                  <c:v>0.29095936164703029</c:v>
                </c:pt>
                <c:pt idx="1">
                  <c:v>0</c:v>
                </c:pt>
              </c:numCache>
            </c:numRef>
          </c:yVal>
          <c:smooth val="1"/>
          <c:extLst>
            <c:ext xmlns:c16="http://schemas.microsoft.com/office/drawing/2014/chart" uri="{C3380CC4-5D6E-409C-BE32-E72D297353CC}">
              <c16:uniqueId val="{0000002B-786D-1E41-A0A7-20C9688B6B31}"/>
            </c:ext>
          </c:extLst>
        </c:ser>
        <c:ser>
          <c:idx val="42"/>
          <c:order val="42"/>
          <c:spPr>
            <a:ln w="12700">
              <a:solidFill>
                <a:srgbClr val="000000"/>
              </a:solidFill>
              <a:prstDash val="sysDash"/>
            </a:ln>
          </c:spPr>
          <c:marker>
            <c:symbol val="none"/>
          </c:marker>
          <c:xVal>
            <c:numRef>
              <c:f>'Fig. 2 (data)'!$E$94:$E$95</c:f>
              <c:numCache>
                <c:formatCode>0.0000</c:formatCode>
                <c:ptCount val="2"/>
                <c:pt idx="0">
                  <c:v>-0.71822701911461917</c:v>
                </c:pt>
                <c:pt idx="1">
                  <c:v>0</c:v>
                </c:pt>
              </c:numCache>
            </c:numRef>
          </c:xVal>
          <c:yVal>
            <c:numRef>
              <c:f>'Fig. 2 (data)'!$F$94:$F$95</c:f>
              <c:numCache>
                <c:formatCode>0.0000</c:formatCode>
                <c:ptCount val="2"/>
                <c:pt idx="0">
                  <c:v>0.43130707500381427</c:v>
                </c:pt>
                <c:pt idx="1">
                  <c:v>0</c:v>
                </c:pt>
              </c:numCache>
            </c:numRef>
          </c:yVal>
          <c:smooth val="1"/>
          <c:extLst>
            <c:ext xmlns:c16="http://schemas.microsoft.com/office/drawing/2014/chart" uri="{C3380CC4-5D6E-409C-BE32-E72D297353CC}">
              <c16:uniqueId val="{0000002C-786D-1E41-A0A7-20C9688B6B31}"/>
            </c:ext>
          </c:extLst>
        </c:ser>
        <c:ser>
          <c:idx val="43"/>
          <c:order val="43"/>
          <c:spPr>
            <a:ln w="12700">
              <a:solidFill>
                <a:srgbClr val="000000"/>
              </a:solidFill>
              <a:prstDash val="sysDash"/>
            </a:ln>
          </c:spPr>
          <c:marker>
            <c:symbol val="none"/>
          </c:marker>
          <c:xVal>
            <c:numRef>
              <c:f>'Fig. 2 (data)'!$E$96:$E$97</c:f>
              <c:numCache>
                <c:formatCode>0.0000</c:formatCode>
                <c:ptCount val="2"/>
                <c:pt idx="0">
                  <c:v>-0.74356332501630262</c:v>
                </c:pt>
                <c:pt idx="1">
                  <c:v>0</c:v>
                </c:pt>
              </c:numCache>
            </c:numRef>
          </c:xVal>
          <c:yVal>
            <c:numRef>
              <c:f>'Fig. 2 (data)'!$F$96:$F$97</c:f>
              <c:numCache>
                <c:formatCode>0.0000</c:formatCode>
                <c:ptCount val="2"/>
                <c:pt idx="0">
                  <c:v>0.58191872329406091</c:v>
                </c:pt>
                <c:pt idx="1">
                  <c:v>0</c:v>
                </c:pt>
              </c:numCache>
            </c:numRef>
          </c:yVal>
          <c:smooth val="1"/>
          <c:extLst>
            <c:ext xmlns:c16="http://schemas.microsoft.com/office/drawing/2014/chart" uri="{C3380CC4-5D6E-409C-BE32-E72D297353CC}">
              <c16:uniqueId val="{0000002D-786D-1E41-A0A7-20C9688B6B31}"/>
            </c:ext>
          </c:extLst>
        </c:ser>
        <c:ser>
          <c:idx val="44"/>
          <c:order val="44"/>
          <c:spPr>
            <a:ln w="12700">
              <a:solidFill>
                <a:srgbClr val="000000"/>
              </a:solidFill>
              <a:prstDash val="sysDash"/>
            </a:ln>
          </c:spPr>
          <c:marker>
            <c:symbol val="none"/>
          </c:marker>
          <c:xVal>
            <c:numRef>
              <c:f>'Fig. 2 (data)'!$E$98:$E$99</c:f>
              <c:numCache>
                <c:formatCode>0.0000</c:formatCode>
                <c:ptCount val="2"/>
                <c:pt idx="0">
                  <c:v>-0.71822701911461928</c:v>
                </c:pt>
                <c:pt idx="1">
                  <c:v>0</c:v>
                </c:pt>
              </c:numCache>
            </c:numRef>
          </c:xVal>
          <c:yVal>
            <c:numRef>
              <c:f>'Fig. 2 (data)'!$F$98:$F$99</c:f>
              <c:numCache>
                <c:formatCode>0.0000</c:formatCode>
                <c:ptCount val="2"/>
                <c:pt idx="0">
                  <c:v>0.73253037158430756</c:v>
                </c:pt>
                <c:pt idx="1">
                  <c:v>0</c:v>
                </c:pt>
              </c:numCache>
            </c:numRef>
          </c:yVal>
          <c:smooth val="1"/>
          <c:extLst>
            <c:ext xmlns:c16="http://schemas.microsoft.com/office/drawing/2014/chart" uri="{C3380CC4-5D6E-409C-BE32-E72D297353CC}">
              <c16:uniqueId val="{0000002E-786D-1E41-A0A7-20C9688B6B31}"/>
            </c:ext>
          </c:extLst>
        </c:ser>
        <c:ser>
          <c:idx val="45"/>
          <c:order val="45"/>
          <c:spPr>
            <a:ln w="12700">
              <a:solidFill>
                <a:srgbClr val="000000"/>
              </a:solidFill>
              <a:prstDash val="sysDash"/>
            </a:ln>
          </c:spPr>
          <c:marker>
            <c:symbol val="none"/>
          </c:marker>
          <c:xVal>
            <c:numRef>
              <c:f>'Fig. 2 (data)'!$E$100:$E$101</c:f>
              <c:numCache>
                <c:formatCode>0.0000</c:formatCode>
                <c:ptCount val="2"/>
                <c:pt idx="0">
                  <c:v>-0.64394472878654319</c:v>
                </c:pt>
                <c:pt idx="1">
                  <c:v>0</c:v>
                </c:pt>
              </c:numCache>
            </c:numRef>
          </c:xVal>
          <c:yVal>
            <c:numRef>
              <c:f>'Fig. 2 (data)'!$F$100:$F$101</c:f>
              <c:numCache>
                <c:formatCode>0.0000</c:formatCode>
                <c:ptCount val="2"/>
                <c:pt idx="0">
                  <c:v>0.87287808494109154</c:v>
                </c:pt>
                <c:pt idx="1">
                  <c:v>0</c:v>
                </c:pt>
              </c:numCache>
            </c:numRef>
          </c:yVal>
          <c:smooth val="1"/>
          <c:extLst>
            <c:ext xmlns:c16="http://schemas.microsoft.com/office/drawing/2014/chart" uri="{C3380CC4-5D6E-409C-BE32-E72D297353CC}">
              <c16:uniqueId val="{0000002F-786D-1E41-A0A7-20C9688B6B31}"/>
            </c:ext>
          </c:extLst>
        </c:ser>
        <c:ser>
          <c:idx val="46"/>
          <c:order val="46"/>
          <c:spPr>
            <a:ln w="12700">
              <a:solidFill>
                <a:srgbClr val="000000"/>
              </a:solidFill>
              <a:prstDash val="sysDash"/>
            </a:ln>
          </c:spPr>
          <c:marker>
            <c:symbol val="none"/>
          </c:marker>
          <c:xVal>
            <c:numRef>
              <c:f>'Fig. 2 (data)'!$E$102:$E$103</c:f>
              <c:numCache>
                <c:formatCode>0.0000</c:formatCode>
                <c:ptCount val="2"/>
                <c:pt idx="0">
                  <c:v>-0.52577866936064455</c:v>
                </c:pt>
                <c:pt idx="1">
                  <c:v>0</c:v>
                </c:pt>
              </c:numCache>
            </c:numRef>
          </c:xVal>
          <c:yVal>
            <c:numRef>
              <c:f>'Fig. 2 (data)'!$F$102:$F$103</c:f>
              <c:numCache>
                <c:formatCode>0.0000</c:formatCode>
                <c:ptCount val="2"/>
                <c:pt idx="0">
                  <c:v>0.99339739863470955</c:v>
                </c:pt>
                <c:pt idx="1">
                  <c:v>0</c:v>
                </c:pt>
              </c:numCache>
            </c:numRef>
          </c:yVal>
          <c:smooth val="1"/>
          <c:extLst>
            <c:ext xmlns:c16="http://schemas.microsoft.com/office/drawing/2014/chart" uri="{C3380CC4-5D6E-409C-BE32-E72D297353CC}">
              <c16:uniqueId val="{00000030-786D-1E41-A0A7-20C9688B6B31}"/>
            </c:ext>
          </c:extLst>
        </c:ser>
        <c:ser>
          <c:idx val="47"/>
          <c:order val="47"/>
          <c:spPr>
            <a:ln w="12700">
              <a:solidFill>
                <a:srgbClr val="000000"/>
              </a:solidFill>
              <a:prstDash val="sysDash"/>
            </a:ln>
          </c:spPr>
          <c:marker>
            <c:symbol val="none"/>
          </c:marker>
          <c:xVal>
            <c:numRef>
              <c:f>'Fig. 2 (data)'!$E$104:$E$105</c:f>
              <c:numCache>
                <c:formatCode>0.0000</c:formatCode>
                <c:ptCount val="2"/>
                <c:pt idx="0">
                  <c:v>-0.37178166250815164</c:v>
                </c:pt>
                <c:pt idx="1">
                  <c:v>0</c:v>
                </c:pt>
              </c:numCache>
            </c:numRef>
          </c:xVal>
          <c:yVal>
            <c:numRef>
              <c:f>'Fig. 2 (data)'!$F$104:$F$105</c:f>
              <c:numCache>
                <c:formatCode>0.0000</c:formatCode>
                <c:ptCount val="2"/>
                <c:pt idx="0">
                  <c:v>1.0858751206045252</c:v>
                </c:pt>
                <c:pt idx="1">
                  <c:v>0</c:v>
                </c:pt>
              </c:numCache>
            </c:numRef>
          </c:yVal>
          <c:smooth val="1"/>
          <c:extLst>
            <c:ext xmlns:c16="http://schemas.microsoft.com/office/drawing/2014/chart" uri="{C3380CC4-5D6E-409C-BE32-E72D297353CC}">
              <c16:uniqueId val="{00000031-786D-1E41-A0A7-20C9688B6B31}"/>
            </c:ext>
          </c:extLst>
        </c:ser>
        <c:ser>
          <c:idx val="48"/>
          <c:order val="48"/>
          <c:spPr>
            <a:ln w="12700">
              <a:solidFill>
                <a:srgbClr val="000000"/>
              </a:solidFill>
              <a:prstDash val="sysDash"/>
            </a:ln>
          </c:spPr>
          <c:marker>
            <c:symbol val="none"/>
          </c:marker>
          <c:xVal>
            <c:numRef>
              <c:f>'Fig. 2 (data)'!$E$106:$E$107</c:f>
              <c:numCache>
                <c:formatCode>0.0000</c:formatCode>
                <c:ptCount val="2"/>
                <c:pt idx="0">
                  <c:v>-0.19244834975397535</c:v>
                </c:pt>
                <c:pt idx="1">
                  <c:v>0</c:v>
                </c:pt>
              </c:numCache>
            </c:numRef>
          </c:xVal>
          <c:yVal>
            <c:numRef>
              <c:f>'Fig. 2 (data)'!$F$106:$F$107</c:f>
              <c:numCache>
                <c:formatCode>0.0000</c:formatCode>
                <c:ptCount val="2"/>
                <c:pt idx="0">
                  <c:v>1.1440090469249564</c:v>
                </c:pt>
                <c:pt idx="1">
                  <c:v>0</c:v>
                </c:pt>
              </c:numCache>
            </c:numRef>
          </c:yVal>
          <c:smooth val="1"/>
          <c:extLst>
            <c:ext xmlns:c16="http://schemas.microsoft.com/office/drawing/2014/chart" uri="{C3380CC4-5D6E-409C-BE32-E72D297353CC}">
              <c16:uniqueId val="{00000032-786D-1E41-A0A7-20C9688B6B31}"/>
            </c:ext>
          </c:extLst>
        </c:ser>
        <c:dLbls>
          <c:showLegendKey val="0"/>
          <c:showVal val="0"/>
          <c:showCatName val="0"/>
          <c:showSerName val="0"/>
          <c:showPercent val="0"/>
          <c:showBubbleSize val="0"/>
        </c:dLbls>
        <c:axId val="1526625215"/>
        <c:axId val="1"/>
      </c:scatterChart>
      <c:valAx>
        <c:axId val="1526625215"/>
        <c:scaling>
          <c:orientation val="minMax"/>
        </c:scaling>
        <c:delete val="0"/>
        <c:axPos val="b"/>
        <c:title>
          <c:tx>
            <c:rich>
              <a:bodyPr/>
              <a:lstStyle/>
              <a:p>
                <a:pPr>
                  <a:defRPr sz="1000" b="1" i="0" u="none" strike="noStrike" baseline="0">
                    <a:solidFill>
                      <a:srgbClr val="000000"/>
                    </a:solidFill>
                    <a:latin typeface="Arial"/>
                    <a:ea typeface="Arial"/>
                    <a:cs typeface="Arial"/>
                  </a:defRPr>
                </a:pPr>
                <a:r>
                  <a:rPr lang="en-GB"/>
                  <a:t>y</a:t>
                </a:r>
              </a:p>
            </c:rich>
          </c:tx>
          <c:layout>
            <c:manualLayout>
              <c:xMode val="edge"/>
              <c:yMode val="edge"/>
              <c:x val="0.49517242128121614"/>
              <c:y val="0"/>
            </c:manualLayout>
          </c:layout>
          <c:overlay val="0"/>
          <c:spPr>
            <a:noFill/>
            <a:ln w="25400">
              <a:noFill/>
            </a:ln>
          </c:spPr>
        </c:title>
        <c:numFmt formatCode="0.0000" sourceLinked="1"/>
        <c:majorTickMark val="none"/>
        <c:minorTickMark val="none"/>
        <c:tickLblPos val="none"/>
        <c:spPr>
          <a:ln w="3175">
            <a:solidFill>
              <a:srgbClr val="000000"/>
            </a:solidFill>
            <a:prstDash val="solid"/>
          </a:ln>
        </c:spPr>
        <c:crossAx val="1"/>
        <c:crossesAt val="0"/>
        <c:crossBetween val="midCat"/>
      </c:valAx>
      <c:valAx>
        <c:axId val="1"/>
        <c:scaling>
          <c:orientation val="minMax"/>
          <c:max val="2.5"/>
          <c:min val="-0.5"/>
        </c:scaling>
        <c:delete val="0"/>
        <c:axPos val="l"/>
        <c:title>
          <c:tx>
            <c:rich>
              <a:bodyPr rot="0" vert="horz"/>
              <a:lstStyle/>
              <a:p>
                <a:pPr algn="ctr">
                  <a:defRPr sz="1000" b="1" i="0" u="none" strike="noStrike" baseline="0">
                    <a:solidFill>
                      <a:srgbClr val="000000"/>
                    </a:solidFill>
                    <a:latin typeface="Arial"/>
                    <a:ea typeface="Arial"/>
                    <a:cs typeface="Arial"/>
                  </a:defRPr>
                </a:pPr>
                <a:r>
                  <a:rPr lang="en-GB"/>
                  <a:t>x</a:t>
                </a:r>
              </a:p>
            </c:rich>
          </c:tx>
          <c:layout>
            <c:manualLayout>
              <c:xMode val="edge"/>
              <c:yMode val="edge"/>
              <c:x val="0.98405950054288827"/>
              <c:y val="0.79411761565836303"/>
            </c:manualLayout>
          </c:layout>
          <c:overlay val="0"/>
          <c:spPr>
            <a:noFill/>
            <a:ln w="25400">
              <a:noFill/>
            </a:ln>
          </c:spPr>
        </c:title>
        <c:numFmt formatCode="0.0000" sourceLinked="1"/>
        <c:majorTickMark val="none"/>
        <c:minorTickMark val="none"/>
        <c:tickLblPos val="none"/>
        <c:spPr>
          <a:ln w="3175">
            <a:solidFill>
              <a:srgbClr val="000000"/>
            </a:solidFill>
            <a:prstDash val="solid"/>
          </a:ln>
        </c:spPr>
        <c:crossAx val="1526625215"/>
        <c:crossesAt val="0"/>
        <c:crossBetween val="midCat"/>
        <c:majorUnit val="0.5"/>
        <c:minorUnit val="0.1"/>
      </c:valAx>
      <c:spPr>
        <a:solidFill>
          <a:srgbClr val="C0C0C0"/>
        </a:solidFill>
        <a:ln w="12700">
          <a:solidFill>
            <a:srgbClr val="808080"/>
          </a:solidFill>
          <a:prstDash val="solid"/>
        </a:ln>
      </c:spPr>
    </c:plotArea>
    <c:plotVisOnly val="1"/>
    <c:dispBlanksAs val="gap"/>
    <c:showDLblsOverMax val="0"/>
  </c:chart>
  <c:spPr>
    <a:noFill/>
    <a:ln w="12700">
      <a:noFill/>
    </a:ln>
  </c:spPr>
  <c:txPr>
    <a:bodyPr/>
    <a:lstStyle/>
    <a:p>
      <a:pPr>
        <a:defRPr sz="1000" b="0" i="0" u="none" strike="noStrike" baseline="0">
          <a:solidFill>
            <a:srgbClr val="000000"/>
          </a:solidFill>
          <a:latin typeface="Arial"/>
          <a:ea typeface="Arial"/>
          <a:cs typeface="Arial"/>
        </a:defRPr>
      </a:pPr>
      <a:endParaRPr lang="en-CH"/>
    </a:p>
  </c:txPr>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protection>
    <c:chartObject val="0"/>
    <c:data val="0"/>
    <c:formatting val="0"/>
    <c:selection val="0"/>
    <c:userInterface val="0"/>
  </c:protection>
  <c:chart>
    <c:autoTitleDeleted val="0"/>
    <c:plotArea>
      <c:layout>
        <c:manualLayout>
          <c:layoutTarget val="inner"/>
          <c:xMode val="edge"/>
          <c:yMode val="edge"/>
          <c:x val="2.3448275862068966E-2"/>
          <c:y val="4.072398190045249E-2"/>
          <c:w val="0.95448275862068965"/>
          <c:h val="0.92760180995475117"/>
        </c:manualLayout>
      </c:layout>
      <c:scatterChart>
        <c:scatterStyle val="smoothMarker"/>
        <c:varyColors val="0"/>
        <c:ser>
          <c:idx val="0"/>
          <c:order val="0"/>
          <c:spPr>
            <a:ln w="12700">
              <a:solidFill>
                <a:srgbClr val="000000"/>
              </a:solidFill>
              <a:prstDash val="solid"/>
            </a:ln>
          </c:spPr>
          <c:marker>
            <c:symbol val="none"/>
          </c:marker>
          <c:xVal>
            <c:numRef>
              <c:f>'Fig. 3 (data)'!$C$8:$C$56</c:f>
              <c:numCache>
                <c:formatCode>0.0000</c:formatCode>
                <c:ptCount val="49"/>
                <c:pt idx="0">
                  <c:v>0</c:v>
                </c:pt>
                <c:pt idx="1">
                  <c:v>0.13052619222005157</c:v>
                </c:pt>
                <c:pt idx="2">
                  <c:v>0.25881904510252074</c:v>
                </c:pt>
                <c:pt idx="3">
                  <c:v>0.38268343236508978</c:v>
                </c:pt>
                <c:pt idx="4">
                  <c:v>0.49999999999999994</c:v>
                </c:pt>
                <c:pt idx="5">
                  <c:v>0.60876142900872066</c:v>
                </c:pt>
                <c:pt idx="6">
                  <c:v>0.70710678118654746</c:v>
                </c:pt>
                <c:pt idx="7">
                  <c:v>0.79335334029123517</c:v>
                </c:pt>
                <c:pt idx="8">
                  <c:v>0.8660254037844386</c:v>
                </c:pt>
                <c:pt idx="9">
                  <c:v>0.92387953251128674</c:v>
                </c:pt>
                <c:pt idx="10">
                  <c:v>0.96592582628906831</c:v>
                </c:pt>
                <c:pt idx="11">
                  <c:v>0.99144486137381038</c:v>
                </c:pt>
                <c:pt idx="12">
                  <c:v>1</c:v>
                </c:pt>
                <c:pt idx="13">
                  <c:v>0.99144486137381038</c:v>
                </c:pt>
                <c:pt idx="14">
                  <c:v>0.96592582628906831</c:v>
                </c:pt>
                <c:pt idx="15">
                  <c:v>0.92387953251128685</c:v>
                </c:pt>
                <c:pt idx="16">
                  <c:v>0.86602540378443871</c:v>
                </c:pt>
                <c:pt idx="17">
                  <c:v>0.79335334029123517</c:v>
                </c:pt>
                <c:pt idx="18">
                  <c:v>0.70710678118654757</c:v>
                </c:pt>
                <c:pt idx="19">
                  <c:v>0.60876142900872088</c:v>
                </c:pt>
                <c:pt idx="20">
                  <c:v>0.49999999999999994</c:v>
                </c:pt>
                <c:pt idx="21">
                  <c:v>0.38268343236508989</c:v>
                </c:pt>
                <c:pt idx="22">
                  <c:v>0.25881904510252102</c:v>
                </c:pt>
                <c:pt idx="23">
                  <c:v>0.13052619222005199</c:v>
                </c:pt>
                <c:pt idx="24">
                  <c:v>1.22514845490862E-16</c:v>
                </c:pt>
                <c:pt idx="25">
                  <c:v>-0.13052619222005177</c:v>
                </c:pt>
                <c:pt idx="26">
                  <c:v>-0.25881904510252079</c:v>
                </c:pt>
                <c:pt idx="27">
                  <c:v>-0.38268343236508967</c:v>
                </c:pt>
                <c:pt idx="28">
                  <c:v>-0.49999999999999972</c:v>
                </c:pt>
                <c:pt idx="29">
                  <c:v>-0.60876142900872066</c:v>
                </c:pt>
                <c:pt idx="30">
                  <c:v>-0.70710678118654713</c:v>
                </c:pt>
                <c:pt idx="31">
                  <c:v>-0.79335334029123494</c:v>
                </c:pt>
                <c:pt idx="32">
                  <c:v>-0.86602540378443837</c:v>
                </c:pt>
                <c:pt idx="33">
                  <c:v>-0.92387953251128685</c:v>
                </c:pt>
                <c:pt idx="34">
                  <c:v>-0.96592582628906831</c:v>
                </c:pt>
                <c:pt idx="35">
                  <c:v>-0.99144486137381038</c:v>
                </c:pt>
                <c:pt idx="36">
                  <c:v>-1</c:v>
                </c:pt>
                <c:pt idx="37">
                  <c:v>-0.99144486137381049</c:v>
                </c:pt>
                <c:pt idx="38">
                  <c:v>-0.96592582628906842</c:v>
                </c:pt>
                <c:pt idx="39">
                  <c:v>-0.92387953251128696</c:v>
                </c:pt>
                <c:pt idx="40">
                  <c:v>-0.8660254037844386</c:v>
                </c:pt>
                <c:pt idx="41">
                  <c:v>-0.79335334029123572</c:v>
                </c:pt>
                <c:pt idx="42">
                  <c:v>-0.70710678118654768</c:v>
                </c:pt>
                <c:pt idx="43">
                  <c:v>-0.60876142900872088</c:v>
                </c:pt>
                <c:pt idx="44">
                  <c:v>-0.50000000000000044</c:v>
                </c:pt>
                <c:pt idx="45">
                  <c:v>-0.38268343236508956</c:v>
                </c:pt>
                <c:pt idx="46">
                  <c:v>-0.25881904510252157</c:v>
                </c:pt>
                <c:pt idx="47">
                  <c:v>-0.13052619222005168</c:v>
                </c:pt>
                <c:pt idx="48">
                  <c:v>-2.45029690981724E-16</c:v>
                </c:pt>
              </c:numCache>
            </c:numRef>
          </c:xVal>
          <c:yVal>
            <c:numRef>
              <c:f>'Fig. 3 (data)'!$D$8:$D$56</c:f>
              <c:numCache>
                <c:formatCode>0.0000</c:formatCode>
                <c:ptCount val="49"/>
                <c:pt idx="0">
                  <c:v>1.5652163137048278</c:v>
                </c:pt>
                <c:pt idx="1">
                  <c:v>1.5585209924329688</c:v>
                </c:pt>
                <c:pt idx="2">
                  <c:v>1.5385495874206465</c:v>
                </c:pt>
                <c:pt idx="3">
                  <c:v>1.505643814944742</c:v>
                </c:pt>
                <c:pt idx="4">
                  <c:v>1.4603667018955209</c:v>
                </c:pt>
                <c:pt idx="5">
                  <c:v>1.4034929522304433</c:v>
                </c:pt>
                <c:pt idx="6">
                  <c:v>1.3359956915746611</c:v>
                </c:pt>
                <c:pt idx="7">
                  <c:v>1.2590298167717704</c:v>
                </c:pt>
                <c:pt idx="8">
                  <c:v>1.1739122352786211</c:v>
                </c:pt>
                <c:pt idx="9">
                  <c:v>1.0820993325136123</c:v>
                </c:pt>
                <c:pt idx="10">
                  <c:v>0.98516205269839952</c:v>
                </c:pt>
                <c:pt idx="11">
                  <c:v>0.88475901956671243</c:v>
                </c:pt>
                <c:pt idx="12">
                  <c:v>0.78260815685241392</c:v>
                </c:pt>
                <c:pt idx="13">
                  <c:v>0.6804572941381154</c:v>
                </c:pt>
                <c:pt idx="14">
                  <c:v>0.58005426100642843</c:v>
                </c:pt>
                <c:pt idx="15">
                  <c:v>0.48311698119121582</c:v>
                </c:pt>
                <c:pt idx="16">
                  <c:v>0.39130407842620712</c:v>
                </c:pt>
                <c:pt idx="17">
                  <c:v>0.30618649693305744</c:v>
                </c:pt>
                <c:pt idx="18">
                  <c:v>0.22922062213016681</c:v>
                </c:pt>
                <c:pt idx="19">
                  <c:v>0.16172336147438449</c:v>
                </c:pt>
                <c:pt idx="20">
                  <c:v>0.10484961180930685</c:v>
                </c:pt>
                <c:pt idx="21">
                  <c:v>5.9572498760085968E-2</c:v>
                </c:pt>
                <c:pt idx="22">
                  <c:v>2.6666726284181319E-2</c:v>
                </c:pt>
                <c:pt idx="23">
                  <c:v>6.6953212718591226E-3</c:v>
                </c:pt>
                <c:pt idx="24">
                  <c:v>0</c:v>
                </c:pt>
                <c:pt idx="25">
                  <c:v>6.6953212718591226E-3</c:v>
                </c:pt>
                <c:pt idx="26">
                  <c:v>2.6666726284181208E-2</c:v>
                </c:pt>
                <c:pt idx="27">
                  <c:v>5.9572498760085857E-2</c:v>
                </c:pt>
                <c:pt idx="28">
                  <c:v>0.10484961180930674</c:v>
                </c:pt>
                <c:pt idx="29">
                  <c:v>0.16172336147438449</c:v>
                </c:pt>
                <c:pt idx="30">
                  <c:v>0.22922062213016647</c:v>
                </c:pt>
                <c:pt idx="31">
                  <c:v>0.30618649693305727</c:v>
                </c:pt>
                <c:pt idx="32">
                  <c:v>0.39130407842620663</c:v>
                </c:pt>
                <c:pt idx="33">
                  <c:v>0.48311698119121582</c:v>
                </c:pt>
                <c:pt idx="34">
                  <c:v>0.58005426100642843</c:v>
                </c:pt>
                <c:pt idx="35">
                  <c:v>0.6804572941381154</c:v>
                </c:pt>
                <c:pt idx="36">
                  <c:v>0.78260815685241381</c:v>
                </c:pt>
                <c:pt idx="37">
                  <c:v>0.8847590195667121</c:v>
                </c:pt>
                <c:pt idx="38">
                  <c:v>0.98516205269839907</c:v>
                </c:pt>
                <c:pt idx="39">
                  <c:v>1.0820993325136117</c:v>
                </c:pt>
                <c:pt idx="40">
                  <c:v>1.1739122352786211</c:v>
                </c:pt>
                <c:pt idx="41">
                  <c:v>1.2590298167717697</c:v>
                </c:pt>
                <c:pt idx="42">
                  <c:v>1.3359956915746609</c:v>
                </c:pt>
                <c:pt idx="43">
                  <c:v>1.4034929522304433</c:v>
                </c:pt>
                <c:pt idx="44">
                  <c:v>1.4603667018955209</c:v>
                </c:pt>
                <c:pt idx="45">
                  <c:v>1.505643814944742</c:v>
                </c:pt>
                <c:pt idx="46">
                  <c:v>1.5385495874206465</c:v>
                </c:pt>
                <c:pt idx="47">
                  <c:v>1.5585209924329688</c:v>
                </c:pt>
                <c:pt idx="48">
                  <c:v>1.5652163137048278</c:v>
                </c:pt>
              </c:numCache>
            </c:numRef>
          </c:yVal>
          <c:smooth val="1"/>
          <c:extLst>
            <c:ext xmlns:c16="http://schemas.microsoft.com/office/drawing/2014/chart" uri="{C3380CC4-5D6E-409C-BE32-E72D297353CC}">
              <c16:uniqueId val="{00000000-BD86-3B4D-9C49-4A9F5EB05F65}"/>
            </c:ext>
          </c:extLst>
        </c:ser>
        <c:ser>
          <c:idx val="1"/>
          <c:order val="1"/>
          <c:spPr>
            <a:ln w="12700">
              <a:solidFill>
                <a:srgbClr val="000000"/>
              </a:solidFill>
              <a:prstDash val="solid"/>
            </a:ln>
          </c:spPr>
          <c:marker>
            <c:symbol val="none"/>
          </c:marker>
          <c:xVal>
            <c:numRef>
              <c:f>'Fig. 3 (data)'!$E$8:$E$56</c:f>
              <c:numCache>
                <c:formatCode>0.0000</c:formatCode>
                <c:ptCount val="49"/>
                <c:pt idx="0">
                  <c:v>0</c:v>
                </c:pt>
                <c:pt idx="1">
                  <c:v>0.11258304974880529</c:v>
                </c:pt>
                <c:pt idx="2">
                  <c:v>0.22323977230249012</c:v>
                </c:pt>
                <c:pt idx="3">
                  <c:v>0.33007680045832138</c:v>
                </c:pt>
                <c:pt idx="4">
                  <c:v>0.43126612304373246</c:v>
                </c:pt>
                <c:pt idx="5">
                  <c:v>0.52507636269430669</c:v>
                </c:pt>
                <c:pt idx="6">
                  <c:v>0.60990240020051045</c:v>
                </c:pt>
                <c:pt idx="7">
                  <c:v>0.68429283854239209</c:v>
                </c:pt>
                <c:pt idx="8">
                  <c:v>0.74697483669499565</c:v>
                </c:pt>
                <c:pt idx="9">
                  <c:v>0.79687588829119738</c:v>
                </c:pt>
                <c:pt idx="10">
                  <c:v>0.83314217250300071</c:v>
                </c:pt>
                <c:pt idx="11">
                  <c:v>0.85515316315262813</c:v>
                </c:pt>
                <c:pt idx="12">
                  <c:v>0.86253224608746504</c:v>
                </c:pt>
                <c:pt idx="13">
                  <c:v>0.85515316315262813</c:v>
                </c:pt>
                <c:pt idx="14">
                  <c:v>0.83314217250300071</c:v>
                </c:pt>
                <c:pt idx="15">
                  <c:v>0.79687588829119738</c:v>
                </c:pt>
                <c:pt idx="16">
                  <c:v>0.74697483669499576</c:v>
                </c:pt>
                <c:pt idx="17">
                  <c:v>0.68429283854239209</c:v>
                </c:pt>
                <c:pt idx="18">
                  <c:v>0.60990240020051056</c:v>
                </c:pt>
                <c:pt idx="19">
                  <c:v>0.52507636269430691</c:v>
                </c:pt>
                <c:pt idx="20">
                  <c:v>0.43126612304373246</c:v>
                </c:pt>
                <c:pt idx="21">
                  <c:v>0.3300768004583215</c:v>
                </c:pt>
                <c:pt idx="22">
                  <c:v>0.22323977230249037</c:v>
                </c:pt>
                <c:pt idx="23">
                  <c:v>0.11258304974880565</c:v>
                </c:pt>
                <c:pt idx="24">
                  <c:v>1.0567300486029195E-16</c:v>
                </c:pt>
                <c:pt idx="25">
                  <c:v>-0.11258304974880545</c:v>
                </c:pt>
                <c:pt idx="26">
                  <c:v>-0.22323977230249017</c:v>
                </c:pt>
                <c:pt idx="27">
                  <c:v>-0.33007680045832133</c:v>
                </c:pt>
                <c:pt idx="28">
                  <c:v>-0.4312661230437323</c:v>
                </c:pt>
                <c:pt idx="29">
                  <c:v>-0.52507636269430669</c:v>
                </c:pt>
                <c:pt idx="30">
                  <c:v>-0.60990240020051012</c:v>
                </c:pt>
                <c:pt idx="31">
                  <c:v>-0.68429283854239187</c:v>
                </c:pt>
                <c:pt idx="32">
                  <c:v>-0.74697483669499543</c:v>
                </c:pt>
                <c:pt idx="33">
                  <c:v>-0.79687588829119738</c:v>
                </c:pt>
                <c:pt idx="34">
                  <c:v>-0.83314217250300071</c:v>
                </c:pt>
                <c:pt idx="35">
                  <c:v>-0.85515316315262813</c:v>
                </c:pt>
                <c:pt idx="36">
                  <c:v>-0.86253224608746504</c:v>
                </c:pt>
                <c:pt idx="37">
                  <c:v>-0.85515316315262813</c:v>
                </c:pt>
                <c:pt idx="38">
                  <c:v>-0.83314217250300082</c:v>
                </c:pt>
                <c:pt idx="39">
                  <c:v>-0.79687588829119749</c:v>
                </c:pt>
                <c:pt idx="40">
                  <c:v>-0.74697483669499565</c:v>
                </c:pt>
                <c:pt idx="41">
                  <c:v>-0.68429283854239253</c:v>
                </c:pt>
                <c:pt idx="42">
                  <c:v>-0.60990240020051067</c:v>
                </c:pt>
                <c:pt idx="43">
                  <c:v>-0.52507636269430691</c:v>
                </c:pt>
                <c:pt idx="44">
                  <c:v>-0.43126612304373291</c:v>
                </c:pt>
                <c:pt idx="45">
                  <c:v>-0.33007680045832122</c:v>
                </c:pt>
                <c:pt idx="46">
                  <c:v>-0.22323977230249084</c:v>
                </c:pt>
                <c:pt idx="47">
                  <c:v>-0.11258304974880538</c:v>
                </c:pt>
                <c:pt idx="48">
                  <c:v>-2.1134600972058389E-16</c:v>
                </c:pt>
              </c:numCache>
            </c:numRef>
          </c:xVal>
          <c:yVal>
            <c:numRef>
              <c:f>'Fig. 3 (data)'!$F$8:$F$56</c:f>
              <c:numCache>
                <c:formatCode>0.0000</c:formatCode>
                <c:ptCount val="49"/>
                <c:pt idx="0">
                  <c:v>1.3500495426725674</c:v>
                </c:pt>
                <c:pt idx="1">
                  <c:v>1.3442746121776734</c:v>
                </c:pt>
                <c:pt idx="2">
                  <c:v>1.3270486313548728</c:v>
                </c:pt>
                <c:pt idx="3">
                  <c:v>1.2986663415119877</c:v>
                </c:pt>
                <c:pt idx="4">
                  <c:v>1.259613371497287</c:v>
                </c:pt>
                <c:pt idx="5">
                  <c:v>1.2105579284552515</c:v>
                </c:pt>
                <c:pt idx="6">
                  <c:v>1.1523393646170685</c:v>
                </c:pt>
                <c:pt idx="7">
                  <c:v>1.0859538157512447</c:v>
                </c:pt>
                <c:pt idx="8">
                  <c:v>1.0125371570044255</c:v>
                </c:pt>
                <c:pt idx="9">
                  <c:v>0.9333455677627126</c:v>
                </c:pt>
                <c:pt idx="10">
                  <c:v>0.84973403807408798</c:v>
                </c:pt>
                <c:pt idx="11">
                  <c:v>0.76313318439301991</c:v>
                </c:pt>
                <c:pt idx="12">
                  <c:v>0.67502477133628369</c:v>
                </c:pt>
                <c:pt idx="13">
                  <c:v>0.58691635827954747</c:v>
                </c:pt>
                <c:pt idx="14">
                  <c:v>0.5003155045984794</c:v>
                </c:pt>
                <c:pt idx="15">
                  <c:v>0.41670397490985489</c:v>
                </c:pt>
                <c:pt idx="16">
                  <c:v>0.33751238566814196</c:v>
                </c:pt>
                <c:pt idx="17">
                  <c:v>0.26409572692132277</c:v>
                </c:pt>
                <c:pt idx="18">
                  <c:v>0.19771017805549873</c:v>
                </c:pt>
                <c:pt idx="19">
                  <c:v>0.13949161421731582</c:v>
                </c:pt>
                <c:pt idx="20">
                  <c:v>9.0436171175280133E-2</c:v>
                </c:pt>
                <c:pt idx="21">
                  <c:v>5.1383201160579595E-2</c:v>
                </c:pt>
                <c:pt idx="22">
                  <c:v>2.300091131769455E-2</c:v>
                </c:pt>
                <c:pt idx="23">
                  <c:v>5.7749304948937485E-3</c:v>
                </c:pt>
                <c:pt idx="24">
                  <c:v>0</c:v>
                </c:pt>
                <c:pt idx="25">
                  <c:v>5.7749304948937485E-3</c:v>
                </c:pt>
                <c:pt idx="26">
                  <c:v>2.3000911317694328E-2</c:v>
                </c:pt>
                <c:pt idx="27">
                  <c:v>5.1383201160579595E-2</c:v>
                </c:pt>
                <c:pt idx="28">
                  <c:v>9.0436171175280133E-2</c:v>
                </c:pt>
                <c:pt idx="29">
                  <c:v>0.13949161421731582</c:v>
                </c:pt>
                <c:pt idx="30">
                  <c:v>0.19771017805549851</c:v>
                </c:pt>
                <c:pt idx="31">
                  <c:v>0.26409572692132255</c:v>
                </c:pt>
                <c:pt idx="32">
                  <c:v>0.33751238566814146</c:v>
                </c:pt>
                <c:pt idx="33">
                  <c:v>0.41670397490985489</c:v>
                </c:pt>
                <c:pt idx="34">
                  <c:v>0.5003155045984794</c:v>
                </c:pt>
                <c:pt idx="35">
                  <c:v>0.58691635827954747</c:v>
                </c:pt>
                <c:pt idx="36">
                  <c:v>0.67502477133628358</c:v>
                </c:pt>
                <c:pt idx="37">
                  <c:v>0.76313318439301958</c:v>
                </c:pt>
                <c:pt idx="38">
                  <c:v>0.84973403807408765</c:v>
                </c:pt>
                <c:pt idx="39">
                  <c:v>0.93334556776271216</c:v>
                </c:pt>
                <c:pt idx="40">
                  <c:v>1.0125371570044255</c:v>
                </c:pt>
                <c:pt idx="41">
                  <c:v>1.0859538157512441</c:v>
                </c:pt>
                <c:pt idx="42">
                  <c:v>1.1523393646170683</c:v>
                </c:pt>
                <c:pt idx="43">
                  <c:v>1.2105579284552515</c:v>
                </c:pt>
                <c:pt idx="44">
                  <c:v>1.2596133714972868</c:v>
                </c:pt>
                <c:pt idx="45">
                  <c:v>1.2986663415119879</c:v>
                </c:pt>
                <c:pt idx="46">
                  <c:v>1.3270486313548728</c:v>
                </c:pt>
                <c:pt idx="47">
                  <c:v>1.3442746121776734</c:v>
                </c:pt>
                <c:pt idx="48">
                  <c:v>1.3500495426725674</c:v>
                </c:pt>
              </c:numCache>
            </c:numRef>
          </c:yVal>
          <c:smooth val="1"/>
          <c:extLst>
            <c:ext xmlns:c16="http://schemas.microsoft.com/office/drawing/2014/chart" uri="{C3380CC4-5D6E-409C-BE32-E72D297353CC}">
              <c16:uniqueId val="{00000001-BD86-3B4D-9C49-4A9F5EB05F65}"/>
            </c:ext>
          </c:extLst>
        </c:ser>
        <c:ser>
          <c:idx val="2"/>
          <c:order val="2"/>
          <c:spPr>
            <a:ln w="12700">
              <a:solidFill>
                <a:srgbClr val="000000"/>
              </a:solidFill>
              <a:prstDash val="solid"/>
            </a:ln>
          </c:spPr>
          <c:marker>
            <c:symbol val="none"/>
          </c:marker>
          <c:xVal>
            <c:numRef>
              <c:f>'Fig. 3 (data)'!$G$8:$G$56</c:f>
              <c:numCache>
                <c:formatCode>0.0000</c:formatCode>
                <c:ptCount val="49"/>
                <c:pt idx="0">
                  <c:v>0</c:v>
                </c:pt>
                <c:pt idx="1">
                  <c:v>0.10122115099898982</c:v>
                </c:pt>
                <c:pt idx="2">
                  <c:v>0.20071038004058198</c:v>
                </c:pt>
                <c:pt idx="3">
                  <c:v>0.29676539883224945</c:v>
                </c:pt>
                <c:pt idx="4">
                  <c:v>0.38774267937098411</c:v>
                </c:pt>
                <c:pt idx="5">
                  <c:v>0.47208557516310101</c:v>
                </c:pt>
                <c:pt idx="6">
                  <c:v>0.54835095587732829</c:v>
                </c:pt>
                <c:pt idx="7">
                  <c:v>0.6152338997048874</c:v>
                </c:pt>
                <c:pt idx="8">
                  <c:v>0.67159002093343334</c:v>
                </c:pt>
                <c:pt idx="9">
                  <c:v>0.71645505070387716</c:v>
                </c:pt>
                <c:pt idx="10">
                  <c:v>0.74906133591791035</c:v>
                </c:pt>
                <c:pt idx="11">
                  <c:v>0.76885097399535041</c:v>
                </c:pt>
                <c:pt idx="12">
                  <c:v>0.77548535874196833</c:v>
                </c:pt>
                <c:pt idx="13">
                  <c:v>0.76885097399535041</c:v>
                </c:pt>
                <c:pt idx="14">
                  <c:v>0.74906133591791035</c:v>
                </c:pt>
                <c:pt idx="15">
                  <c:v>0.71645505070387727</c:v>
                </c:pt>
                <c:pt idx="16">
                  <c:v>0.67159002093343345</c:v>
                </c:pt>
                <c:pt idx="17">
                  <c:v>0.6152338997048874</c:v>
                </c:pt>
                <c:pt idx="18">
                  <c:v>0.54835095587732829</c:v>
                </c:pt>
                <c:pt idx="19">
                  <c:v>0.47208557516310118</c:v>
                </c:pt>
                <c:pt idx="20">
                  <c:v>0.38774267937098411</c:v>
                </c:pt>
                <c:pt idx="21">
                  <c:v>0.29676539883224951</c:v>
                </c:pt>
                <c:pt idx="22">
                  <c:v>0.2007103800405822</c:v>
                </c:pt>
                <c:pt idx="23">
                  <c:v>0.10122115099899014</c:v>
                </c:pt>
                <c:pt idx="24">
                  <c:v>9.5008468906697944E-17</c:v>
                </c:pt>
                <c:pt idx="25">
                  <c:v>-0.10122115099898996</c:v>
                </c:pt>
                <c:pt idx="26">
                  <c:v>-0.20071038004058203</c:v>
                </c:pt>
                <c:pt idx="27">
                  <c:v>-0.29676539883224934</c:v>
                </c:pt>
                <c:pt idx="28">
                  <c:v>-0.38774267937098394</c:v>
                </c:pt>
                <c:pt idx="29">
                  <c:v>-0.47208557516310101</c:v>
                </c:pt>
                <c:pt idx="30">
                  <c:v>-0.54835095587732796</c:v>
                </c:pt>
                <c:pt idx="31">
                  <c:v>-0.61523389970488718</c:v>
                </c:pt>
                <c:pt idx="32">
                  <c:v>-0.67159002093343312</c:v>
                </c:pt>
                <c:pt idx="33">
                  <c:v>-0.71645505070387727</c:v>
                </c:pt>
                <c:pt idx="34">
                  <c:v>-0.74906133591791035</c:v>
                </c:pt>
                <c:pt idx="35">
                  <c:v>-0.76885097399535041</c:v>
                </c:pt>
                <c:pt idx="36">
                  <c:v>-0.77548535874196833</c:v>
                </c:pt>
                <c:pt idx="37">
                  <c:v>-0.76885097399535052</c:v>
                </c:pt>
                <c:pt idx="38">
                  <c:v>-0.74906133591791046</c:v>
                </c:pt>
                <c:pt idx="39">
                  <c:v>-0.71645505070387738</c:v>
                </c:pt>
                <c:pt idx="40">
                  <c:v>-0.67159002093343334</c:v>
                </c:pt>
                <c:pt idx="41">
                  <c:v>-0.61523389970488784</c:v>
                </c:pt>
                <c:pt idx="42">
                  <c:v>-0.54835095587732841</c:v>
                </c:pt>
                <c:pt idx="43">
                  <c:v>-0.47208557516310118</c:v>
                </c:pt>
                <c:pt idx="44">
                  <c:v>-0.3877426793709845</c:v>
                </c:pt>
                <c:pt idx="45">
                  <c:v>-0.29676539883224923</c:v>
                </c:pt>
                <c:pt idx="46">
                  <c:v>-0.20071038004058261</c:v>
                </c:pt>
                <c:pt idx="47">
                  <c:v>-0.1012211509989899</c:v>
                </c:pt>
                <c:pt idx="48">
                  <c:v>-1.9001693781339589E-16</c:v>
                </c:pt>
              </c:numCache>
            </c:numRef>
          </c:xVal>
          <c:yVal>
            <c:numRef>
              <c:f>'Fig. 3 (data)'!$H$8:$H$56</c:f>
              <c:numCache>
                <c:formatCode>0.0000</c:formatCode>
                <c:ptCount val="49"/>
                <c:pt idx="0">
                  <c:v>1.2138023345421696</c:v>
                </c:pt>
                <c:pt idx="1">
                  <c:v>1.2086102109237693</c:v>
                </c:pt>
                <c:pt idx="2">
                  <c:v>1.1931226787432074</c:v>
                </c:pt>
                <c:pt idx="3">
                  <c:v>1.1676047339700488</c:v>
                </c:pt>
                <c:pt idx="4">
                  <c:v>1.1324929957142731</c:v>
                </c:pt>
                <c:pt idx="5">
                  <c:v>1.0883882355522496</c:v>
                </c:pt>
                <c:pt idx="6">
                  <c:v>1.0360450981585001</c:v>
                </c:pt>
                <c:pt idx="7">
                  <c:v>0.97635918912609099</c:v>
                </c:pt>
                <c:pt idx="8">
                  <c:v>0.91035175090662723</c:v>
                </c:pt>
                <c:pt idx="9">
                  <c:v>0.83915218906876299</c:v>
                </c:pt>
                <c:pt idx="10">
                  <c:v>0.76397874785579212</c:v>
                </c:pt>
                <c:pt idx="11">
                  <c:v>0.6861176656888841</c:v>
                </c:pt>
                <c:pt idx="12">
                  <c:v>0.60690116727108478</c:v>
                </c:pt>
                <c:pt idx="13">
                  <c:v>0.52768466885328547</c:v>
                </c:pt>
                <c:pt idx="14">
                  <c:v>0.44982358668637745</c:v>
                </c:pt>
                <c:pt idx="15">
                  <c:v>0.37465014547340675</c:v>
                </c:pt>
                <c:pt idx="16">
                  <c:v>0.30345058363554245</c:v>
                </c:pt>
                <c:pt idx="17">
                  <c:v>0.23744314541607858</c:v>
                </c:pt>
                <c:pt idx="18">
                  <c:v>0.17775723638366958</c:v>
                </c:pt>
                <c:pt idx="19">
                  <c:v>0.12541409898992006</c:v>
                </c:pt>
                <c:pt idx="20">
                  <c:v>8.1309338827896371E-2</c:v>
                </c:pt>
                <c:pt idx="21">
                  <c:v>4.6197600572120634E-2</c:v>
                </c:pt>
                <c:pt idx="22">
                  <c:v>2.0679655798962138E-2</c:v>
                </c:pt>
                <c:pt idx="23">
                  <c:v>5.1921236184002684E-3</c:v>
                </c:pt>
                <c:pt idx="24">
                  <c:v>0</c:v>
                </c:pt>
                <c:pt idx="25">
                  <c:v>5.1921236184002684E-3</c:v>
                </c:pt>
                <c:pt idx="26">
                  <c:v>2.0679655798962138E-2</c:v>
                </c:pt>
                <c:pt idx="27">
                  <c:v>4.6197600572120634E-2</c:v>
                </c:pt>
                <c:pt idx="28">
                  <c:v>8.130933882789626E-2</c:v>
                </c:pt>
                <c:pt idx="29">
                  <c:v>0.12541409898992006</c:v>
                </c:pt>
                <c:pt idx="30">
                  <c:v>0.17775723638366925</c:v>
                </c:pt>
                <c:pt idx="31">
                  <c:v>0.23744314541607847</c:v>
                </c:pt>
                <c:pt idx="32">
                  <c:v>0.30345058363554211</c:v>
                </c:pt>
                <c:pt idx="33">
                  <c:v>0.37465014547340675</c:v>
                </c:pt>
                <c:pt idx="34">
                  <c:v>0.44982358668637745</c:v>
                </c:pt>
                <c:pt idx="35">
                  <c:v>0.52768466885328547</c:v>
                </c:pt>
                <c:pt idx="36">
                  <c:v>0.60690116727108467</c:v>
                </c:pt>
                <c:pt idx="37">
                  <c:v>0.68611766568888388</c:v>
                </c:pt>
                <c:pt idx="38">
                  <c:v>0.7639787478557919</c:v>
                </c:pt>
                <c:pt idx="39">
                  <c:v>0.83915218906876266</c:v>
                </c:pt>
                <c:pt idx="40">
                  <c:v>0.91035175090662723</c:v>
                </c:pt>
                <c:pt idx="41">
                  <c:v>0.97635918912609054</c:v>
                </c:pt>
                <c:pt idx="42">
                  <c:v>1.0360450981584999</c:v>
                </c:pt>
                <c:pt idx="43">
                  <c:v>1.0883882355522494</c:v>
                </c:pt>
                <c:pt idx="44">
                  <c:v>1.1324929957142729</c:v>
                </c:pt>
                <c:pt idx="45">
                  <c:v>1.167604733970049</c:v>
                </c:pt>
                <c:pt idx="46">
                  <c:v>1.1931226787432072</c:v>
                </c:pt>
                <c:pt idx="47">
                  <c:v>1.2086102109237693</c:v>
                </c:pt>
                <c:pt idx="48">
                  <c:v>1.2138023345421696</c:v>
                </c:pt>
              </c:numCache>
            </c:numRef>
          </c:yVal>
          <c:smooth val="1"/>
          <c:extLst>
            <c:ext xmlns:c16="http://schemas.microsoft.com/office/drawing/2014/chart" uri="{C3380CC4-5D6E-409C-BE32-E72D297353CC}">
              <c16:uniqueId val="{00000002-BD86-3B4D-9C49-4A9F5EB05F65}"/>
            </c:ext>
          </c:extLst>
        </c:ser>
        <c:ser>
          <c:idx val="3"/>
          <c:order val="3"/>
          <c:spPr>
            <a:ln w="12700">
              <a:solidFill>
                <a:srgbClr val="000000"/>
              </a:solidFill>
              <a:prstDash val="solid"/>
            </a:ln>
          </c:spPr>
          <c:marker>
            <c:symbol val="none"/>
          </c:marker>
          <c:xVal>
            <c:numRef>
              <c:f>'Fig. 3 (data)'!$I$8:$I$56</c:f>
              <c:numCache>
                <c:formatCode>0.0000</c:formatCode>
                <c:ptCount val="49"/>
                <c:pt idx="0">
                  <c:v>0</c:v>
                </c:pt>
                <c:pt idx="1">
                  <c:v>9.70544894888586E-2</c:v>
                </c:pt>
                <c:pt idx="2">
                  <c:v>0.19244834975397471</c:v>
                </c:pt>
                <c:pt idx="3">
                  <c:v>0.28454936539803749</c:v>
                </c:pt>
                <c:pt idx="4">
                  <c:v>0.37178166250815126</c:v>
                </c:pt>
                <c:pt idx="5">
                  <c:v>0.45265267229540018</c:v>
                </c:pt>
                <c:pt idx="6">
                  <c:v>0.52577866936064432</c:v>
                </c:pt>
                <c:pt idx="7">
                  <c:v>0.58990844761974104</c:v>
                </c:pt>
                <c:pt idx="8">
                  <c:v>0.64394472878654319</c:v>
                </c:pt>
                <c:pt idx="9">
                  <c:v>0.68696293710859968</c:v>
                </c:pt>
                <c:pt idx="10">
                  <c:v>0.71822701911461917</c:v>
                </c:pt>
                <c:pt idx="11">
                  <c:v>0.73720203769343762</c:v>
                </c:pt>
                <c:pt idx="12">
                  <c:v>0.74356332501630262</c:v>
                </c:pt>
                <c:pt idx="13">
                  <c:v>0.73720203769343762</c:v>
                </c:pt>
                <c:pt idx="14">
                  <c:v>0.71822701911461917</c:v>
                </c:pt>
                <c:pt idx="15">
                  <c:v>0.68696293710859968</c:v>
                </c:pt>
                <c:pt idx="16">
                  <c:v>0.6439447287865433</c:v>
                </c:pt>
                <c:pt idx="17">
                  <c:v>0.58990844761974104</c:v>
                </c:pt>
                <c:pt idx="18">
                  <c:v>0.52577866936064444</c:v>
                </c:pt>
                <c:pt idx="19">
                  <c:v>0.45265267229540035</c:v>
                </c:pt>
                <c:pt idx="20">
                  <c:v>0.37178166250815126</c:v>
                </c:pt>
                <c:pt idx="21">
                  <c:v>0.2845493653980376</c:v>
                </c:pt>
                <c:pt idx="22">
                  <c:v>0.19244834975397493</c:v>
                </c:pt>
                <c:pt idx="23">
                  <c:v>9.7054489488858905E-2</c:v>
                </c:pt>
                <c:pt idx="24">
                  <c:v>9.1097545877043921E-17</c:v>
                </c:pt>
                <c:pt idx="25">
                  <c:v>-9.7054489488858739E-2</c:v>
                </c:pt>
                <c:pt idx="26">
                  <c:v>-0.19244834975397476</c:v>
                </c:pt>
                <c:pt idx="27">
                  <c:v>-0.28454936539803743</c:v>
                </c:pt>
                <c:pt idx="28">
                  <c:v>-0.37178166250815109</c:v>
                </c:pt>
                <c:pt idx="29">
                  <c:v>-0.45265267229540018</c:v>
                </c:pt>
                <c:pt idx="30">
                  <c:v>-0.5257786693606441</c:v>
                </c:pt>
                <c:pt idx="31">
                  <c:v>-0.58990844761974082</c:v>
                </c:pt>
                <c:pt idx="32">
                  <c:v>-0.64394472878654307</c:v>
                </c:pt>
                <c:pt idx="33">
                  <c:v>-0.68696293710859968</c:v>
                </c:pt>
                <c:pt idx="34">
                  <c:v>-0.71822701911461917</c:v>
                </c:pt>
                <c:pt idx="35">
                  <c:v>-0.73720203769343762</c:v>
                </c:pt>
                <c:pt idx="36">
                  <c:v>-0.74356332501630262</c:v>
                </c:pt>
                <c:pt idx="37">
                  <c:v>-0.73720203769343773</c:v>
                </c:pt>
                <c:pt idx="38">
                  <c:v>-0.71822701911461928</c:v>
                </c:pt>
                <c:pt idx="39">
                  <c:v>-0.68696293710859979</c:v>
                </c:pt>
                <c:pt idx="40">
                  <c:v>-0.64394472878654319</c:v>
                </c:pt>
                <c:pt idx="41">
                  <c:v>-0.58990844761974148</c:v>
                </c:pt>
                <c:pt idx="42">
                  <c:v>-0.52577866936064455</c:v>
                </c:pt>
                <c:pt idx="43">
                  <c:v>-0.45265267229540035</c:v>
                </c:pt>
                <c:pt idx="44">
                  <c:v>-0.37178166250815164</c:v>
                </c:pt>
                <c:pt idx="45">
                  <c:v>-0.28454936539803732</c:v>
                </c:pt>
                <c:pt idx="46">
                  <c:v>-0.19244834975397535</c:v>
                </c:pt>
                <c:pt idx="47">
                  <c:v>-9.7054489488858683E-2</c:v>
                </c:pt>
                <c:pt idx="48">
                  <c:v>-1.8219509175408784E-16</c:v>
                </c:pt>
              </c:numCache>
            </c:numRef>
          </c:xVal>
          <c:yVal>
            <c:numRef>
              <c:f>'Fig. 3 (data)'!$J$8:$J$56</c:f>
              <c:numCache>
                <c:formatCode>0.0000</c:formatCode>
                <c:ptCount val="49"/>
                <c:pt idx="0">
                  <c:v>1.163837446588122</c:v>
                </c:pt>
                <c:pt idx="1">
                  <c:v>1.1588590512411661</c:v>
                </c:pt>
                <c:pt idx="2">
                  <c:v>1.1440090469249566</c:v>
                </c:pt>
                <c:pt idx="3">
                  <c:v>1.1195415213305429</c:v>
                </c:pt>
                <c:pt idx="4">
                  <c:v>1.0858751206045252</c:v>
                </c:pt>
                <c:pt idx="5">
                  <c:v>1.0435858861974152</c:v>
                </c:pt>
                <c:pt idx="6">
                  <c:v>0.99339739863470966</c:v>
                </c:pt>
                <c:pt idx="7">
                  <c:v>0.93616839685348385</c:v>
                </c:pt>
                <c:pt idx="8">
                  <c:v>0.87287808494109154</c:v>
                </c:pt>
                <c:pt idx="9">
                  <c:v>0.80460937768174323</c:v>
                </c:pt>
                <c:pt idx="10">
                  <c:v>0.73253037158430789</c:v>
                </c:pt>
                <c:pt idx="11">
                  <c:v>0.65787435842718867</c:v>
                </c:pt>
                <c:pt idx="12">
                  <c:v>0.58191872329406102</c:v>
                </c:pt>
                <c:pt idx="13">
                  <c:v>0.50596308816093338</c:v>
                </c:pt>
                <c:pt idx="14">
                  <c:v>0.43130707500381427</c:v>
                </c:pt>
                <c:pt idx="15">
                  <c:v>0.35922806890637904</c:v>
                </c:pt>
                <c:pt idx="16">
                  <c:v>0.29095936164703062</c:v>
                </c:pt>
                <c:pt idx="17">
                  <c:v>0.22766904973463808</c:v>
                </c:pt>
                <c:pt idx="18">
                  <c:v>0.17044004795341239</c:v>
                </c:pt>
                <c:pt idx="19">
                  <c:v>0.12025156039070672</c:v>
                </c:pt>
                <c:pt idx="20">
                  <c:v>7.796232598359687E-2</c:v>
                </c:pt>
                <c:pt idx="21">
                  <c:v>4.4295925257579194E-2</c:v>
                </c:pt>
                <c:pt idx="22">
                  <c:v>1.9828399663165519E-2</c:v>
                </c:pt>
                <c:pt idx="23">
                  <c:v>4.9783953469559883E-3</c:v>
                </c:pt>
                <c:pt idx="24">
                  <c:v>0</c:v>
                </c:pt>
                <c:pt idx="25">
                  <c:v>4.9783953469559883E-3</c:v>
                </c:pt>
                <c:pt idx="26">
                  <c:v>1.9828399663165519E-2</c:v>
                </c:pt>
                <c:pt idx="27">
                  <c:v>4.4295925257578972E-2</c:v>
                </c:pt>
                <c:pt idx="28">
                  <c:v>7.7962325983596648E-2</c:v>
                </c:pt>
                <c:pt idx="29">
                  <c:v>0.12025156039070672</c:v>
                </c:pt>
                <c:pt idx="30">
                  <c:v>0.17044004795341205</c:v>
                </c:pt>
                <c:pt idx="31">
                  <c:v>0.22766904973463808</c:v>
                </c:pt>
                <c:pt idx="32">
                  <c:v>0.29095936164703029</c:v>
                </c:pt>
                <c:pt idx="33">
                  <c:v>0.35922806890637904</c:v>
                </c:pt>
                <c:pt idx="34">
                  <c:v>0.43130707500381427</c:v>
                </c:pt>
                <c:pt idx="35">
                  <c:v>0.50596308816093338</c:v>
                </c:pt>
                <c:pt idx="36">
                  <c:v>0.58191872329406091</c:v>
                </c:pt>
                <c:pt idx="37">
                  <c:v>0.65787435842718844</c:v>
                </c:pt>
                <c:pt idx="38">
                  <c:v>0.73253037158430756</c:v>
                </c:pt>
                <c:pt idx="39">
                  <c:v>0.80460937768174279</c:v>
                </c:pt>
                <c:pt idx="40">
                  <c:v>0.87287808494109154</c:v>
                </c:pt>
                <c:pt idx="41">
                  <c:v>0.93616839685348341</c:v>
                </c:pt>
                <c:pt idx="42">
                  <c:v>0.99339739863470955</c:v>
                </c:pt>
                <c:pt idx="43">
                  <c:v>1.0435858861974152</c:v>
                </c:pt>
                <c:pt idx="44">
                  <c:v>1.0858751206045252</c:v>
                </c:pt>
                <c:pt idx="45">
                  <c:v>1.1195415213305431</c:v>
                </c:pt>
                <c:pt idx="46">
                  <c:v>1.1440090469249564</c:v>
                </c:pt>
                <c:pt idx="47">
                  <c:v>1.1588590512411661</c:v>
                </c:pt>
                <c:pt idx="48">
                  <c:v>1.163837446588122</c:v>
                </c:pt>
              </c:numCache>
            </c:numRef>
          </c:yVal>
          <c:smooth val="1"/>
          <c:extLst>
            <c:ext xmlns:c16="http://schemas.microsoft.com/office/drawing/2014/chart" uri="{C3380CC4-5D6E-409C-BE32-E72D297353CC}">
              <c16:uniqueId val="{00000003-BD86-3B4D-9C49-4A9F5EB05F65}"/>
            </c:ext>
          </c:extLst>
        </c:ser>
        <c:ser>
          <c:idx val="4"/>
          <c:order val="4"/>
          <c:spPr>
            <a:ln w="12700">
              <a:solidFill>
                <a:srgbClr val="000000"/>
              </a:solidFill>
              <a:prstDash val="solid"/>
            </a:ln>
          </c:spPr>
          <c:marker>
            <c:symbol val="none"/>
          </c:marker>
          <c:xVal>
            <c:numRef>
              <c:f>'Fig. 3 (data)'!$K$8:$K$56</c:f>
              <c:numCache>
                <c:formatCode>0.0000</c:formatCode>
                <c:ptCount val="49"/>
                <c:pt idx="0">
                  <c:v>0</c:v>
                </c:pt>
                <c:pt idx="1">
                  <c:v>0.15527315289029953</c:v>
                </c:pt>
                <c:pt idx="2">
                  <c:v>0.30788953908479499</c:v>
                </c:pt>
                <c:pt idx="3">
                  <c:v>0.45523784990244237</c:v>
                </c:pt>
                <c:pt idx="4">
                  <c:v>0.59479691489248188</c:v>
                </c:pt>
                <c:pt idx="5">
                  <c:v>0.72417883975985142</c:v>
                </c:pt>
                <c:pt idx="6">
                  <c:v>0.84116986389862347</c:v>
                </c:pt>
                <c:pt idx="7">
                  <c:v>0.94376823844974422</c:v>
                </c:pt>
                <c:pt idx="8">
                  <c:v>1.0302184767790001</c:v>
                </c:pt>
                <c:pt idx="9">
                  <c:v>1.0990413913400436</c:v>
                </c:pt>
                <c:pt idx="10">
                  <c:v>1.1490594029834187</c:v>
                </c:pt>
                <c:pt idx="11">
                  <c:v>1.1794166896622937</c:v>
                </c:pt>
                <c:pt idx="12">
                  <c:v>1.189593829784964</c:v>
                </c:pt>
                <c:pt idx="13">
                  <c:v>1.1794166896622937</c:v>
                </c:pt>
                <c:pt idx="14">
                  <c:v>1.1490594029834187</c:v>
                </c:pt>
                <c:pt idx="15">
                  <c:v>1.0990413913400439</c:v>
                </c:pt>
                <c:pt idx="16">
                  <c:v>1.0302184767790004</c:v>
                </c:pt>
                <c:pt idx="17">
                  <c:v>0.94376823844974422</c:v>
                </c:pt>
                <c:pt idx="18">
                  <c:v>0.84116986389862369</c:v>
                </c:pt>
                <c:pt idx="19">
                  <c:v>0.72417883975985176</c:v>
                </c:pt>
                <c:pt idx="20">
                  <c:v>0.59479691489248188</c:v>
                </c:pt>
                <c:pt idx="21">
                  <c:v>0.45523784990244254</c:v>
                </c:pt>
                <c:pt idx="22">
                  <c:v>0.30788953908479533</c:v>
                </c:pt>
                <c:pt idx="23">
                  <c:v>0.15527315289030003</c:v>
                </c:pt>
                <c:pt idx="24">
                  <c:v>1.4574290425298765E-16</c:v>
                </c:pt>
                <c:pt idx="25">
                  <c:v>-0.15527315289029975</c:v>
                </c:pt>
                <c:pt idx="26">
                  <c:v>-0.30788953908479505</c:v>
                </c:pt>
                <c:pt idx="27">
                  <c:v>-0.45523784990244226</c:v>
                </c:pt>
                <c:pt idx="28">
                  <c:v>-0.59479691489248165</c:v>
                </c:pt>
                <c:pt idx="29">
                  <c:v>-0.72417883975985142</c:v>
                </c:pt>
                <c:pt idx="30">
                  <c:v>-0.84116986389862314</c:v>
                </c:pt>
                <c:pt idx="31">
                  <c:v>-0.94376823844974389</c:v>
                </c:pt>
                <c:pt idx="32">
                  <c:v>-1.0302184767789999</c:v>
                </c:pt>
                <c:pt idx="33">
                  <c:v>-1.0990413913400439</c:v>
                </c:pt>
                <c:pt idx="34">
                  <c:v>-1.1490594029834187</c:v>
                </c:pt>
                <c:pt idx="35">
                  <c:v>-1.1794166896622937</c:v>
                </c:pt>
                <c:pt idx="36">
                  <c:v>-1.189593829784964</c:v>
                </c:pt>
                <c:pt idx="37">
                  <c:v>-1.179416689662294</c:v>
                </c:pt>
                <c:pt idx="38">
                  <c:v>-1.1490594029834187</c:v>
                </c:pt>
                <c:pt idx="39">
                  <c:v>-1.0990413913400441</c:v>
                </c:pt>
                <c:pt idx="40">
                  <c:v>-1.0302184767790001</c:v>
                </c:pt>
                <c:pt idx="41">
                  <c:v>-0.94376823844974489</c:v>
                </c:pt>
                <c:pt idx="42">
                  <c:v>-0.8411698638986238</c:v>
                </c:pt>
                <c:pt idx="43">
                  <c:v>-0.72417883975985176</c:v>
                </c:pt>
                <c:pt idx="44">
                  <c:v>-0.59479691489248254</c:v>
                </c:pt>
                <c:pt idx="45">
                  <c:v>-0.45523784990244215</c:v>
                </c:pt>
                <c:pt idx="46">
                  <c:v>-0.30788953908479594</c:v>
                </c:pt>
                <c:pt idx="47">
                  <c:v>-0.15527315289029966</c:v>
                </c:pt>
                <c:pt idx="48">
                  <c:v>-2.9148580850597529E-16</c:v>
                </c:pt>
              </c:numCache>
            </c:numRef>
          </c:xVal>
          <c:yVal>
            <c:numRef>
              <c:f>'Fig. 3 (data)'!$L$8:$L$56</c:f>
              <c:numCache>
                <c:formatCode>0.0000</c:formatCode>
                <c:ptCount val="49"/>
                <c:pt idx="0">
                  <c:v>1.8619716690620296</c:v>
                </c:pt>
                <c:pt idx="1">
                  <c:v>1.8540069561885981</c:v>
                </c:pt>
                <c:pt idx="2">
                  <c:v>1.8302490960138034</c:v>
                </c:pt>
                <c:pt idx="3">
                  <c:v>1.7911045921121591</c:v>
                </c:pt>
                <c:pt idx="4">
                  <c:v>1.7372432177983297</c:v>
                </c:pt>
                <c:pt idx="5">
                  <c:v>1.6695865561200187</c:v>
                </c:pt>
                <c:pt idx="6">
                  <c:v>1.5892922313165125</c:v>
                </c:pt>
                <c:pt idx="7">
                  <c:v>1.4977341015469918</c:v>
                </c:pt>
                <c:pt idx="8">
                  <c:v>1.3964787517965225</c:v>
                </c:pt>
                <c:pt idx="9">
                  <c:v>1.2872586891726212</c:v>
                </c:pt>
                <c:pt idx="10">
                  <c:v>1.1719426992283055</c:v>
                </c:pt>
                <c:pt idx="11">
                  <c:v>1.0525038705231555</c:v>
                </c:pt>
                <c:pt idx="12">
                  <c:v>0.93098583453101491</c:v>
                </c:pt>
                <c:pt idx="13">
                  <c:v>0.80946779853887452</c:v>
                </c:pt>
                <c:pt idx="14">
                  <c:v>0.6900289698337243</c:v>
                </c:pt>
                <c:pt idx="15">
                  <c:v>0.57471297988940884</c:v>
                </c:pt>
                <c:pt idx="16">
                  <c:v>0.46549291726550768</c:v>
                </c:pt>
                <c:pt idx="17">
                  <c:v>0.36423756751503794</c:v>
                </c:pt>
                <c:pt idx="18">
                  <c:v>0.27267943774551728</c:v>
                </c:pt>
                <c:pt idx="19">
                  <c:v>0.19238511294201122</c:v>
                </c:pt>
                <c:pt idx="20">
                  <c:v>0.12472845126370025</c:v>
                </c:pt>
                <c:pt idx="21">
                  <c:v>7.0867076949870822E-2</c:v>
                </c:pt>
                <c:pt idx="22">
                  <c:v>3.1722573048226566E-2</c:v>
                </c:pt>
                <c:pt idx="23">
                  <c:v>7.9647128734317008E-3</c:v>
                </c:pt>
                <c:pt idx="24">
                  <c:v>0</c:v>
                </c:pt>
                <c:pt idx="25">
                  <c:v>7.9647128734317008E-3</c:v>
                </c:pt>
                <c:pt idx="26">
                  <c:v>3.1722573048226566E-2</c:v>
                </c:pt>
                <c:pt idx="27">
                  <c:v>7.0867076949870489E-2</c:v>
                </c:pt>
                <c:pt idx="28">
                  <c:v>0.12472845126369991</c:v>
                </c:pt>
                <c:pt idx="29">
                  <c:v>0.19238511294201122</c:v>
                </c:pt>
                <c:pt idx="30">
                  <c:v>0.27267943774551684</c:v>
                </c:pt>
                <c:pt idx="31">
                  <c:v>0.36423756751503777</c:v>
                </c:pt>
                <c:pt idx="32">
                  <c:v>0.46549291726550707</c:v>
                </c:pt>
                <c:pt idx="33">
                  <c:v>0.57471297988940884</c:v>
                </c:pt>
                <c:pt idx="34">
                  <c:v>0.6900289698337243</c:v>
                </c:pt>
                <c:pt idx="35">
                  <c:v>0.80946779853887452</c:v>
                </c:pt>
                <c:pt idx="36">
                  <c:v>0.93098583453101469</c:v>
                </c:pt>
                <c:pt idx="37">
                  <c:v>1.0525038705231551</c:v>
                </c:pt>
                <c:pt idx="38">
                  <c:v>1.1719426992283051</c:v>
                </c:pt>
                <c:pt idx="39">
                  <c:v>1.2872586891726208</c:v>
                </c:pt>
                <c:pt idx="40">
                  <c:v>1.3964787517965225</c:v>
                </c:pt>
                <c:pt idx="41">
                  <c:v>1.4977341015469912</c:v>
                </c:pt>
                <c:pt idx="42">
                  <c:v>1.5892922313165123</c:v>
                </c:pt>
                <c:pt idx="43">
                  <c:v>1.6695865561200187</c:v>
                </c:pt>
                <c:pt idx="44">
                  <c:v>1.7372432177983295</c:v>
                </c:pt>
                <c:pt idx="45">
                  <c:v>1.7911045921121591</c:v>
                </c:pt>
                <c:pt idx="46">
                  <c:v>1.8302490960138031</c:v>
                </c:pt>
                <c:pt idx="47">
                  <c:v>1.8540069561885981</c:v>
                </c:pt>
                <c:pt idx="48">
                  <c:v>1.8619716690620296</c:v>
                </c:pt>
              </c:numCache>
            </c:numRef>
          </c:yVal>
          <c:smooth val="1"/>
          <c:extLst>
            <c:ext xmlns:c16="http://schemas.microsoft.com/office/drawing/2014/chart" uri="{C3380CC4-5D6E-409C-BE32-E72D297353CC}">
              <c16:uniqueId val="{00000004-BD86-3B4D-9C49-4A9F5EB05F65}"/>
            </c:ext>
          </c:extLst>
        </c:ser>
        <c:ser>
          <c:idx val="5"/>
          <c:order val="5"/>
          <c:spPr>
            <a:ln w="12700">
              <a:solidFill>
                <a:srgbClr val="000000"/>
              </a:solidFill>
              <a:prstDash val="solid"/>
            </a:ln>
          </c:spPr>
          <c:marker>
            <c:symbol val="none"/>
          </c:marker>
          <c:xVal>
            <c:numRef>
              <c:f>'Fig. 3 (data)'!$M$8:$M$56</c:f>
              <c:numCache>
                <c:formatCode>0.0000</c:formatCode>
                <c:ptCount val="49"/>
                <c:pt idx="0">
                  <c:v>0</c:v>
                </c:pt>
                <c:pt idx="1">
                  <c:v>0.18371421163946139</c:v>
                </c:pt>
                <c:pt idx="2">
                  <c:v>0.36428502218256936</c:v>
                </c:pt>
                <c:pt idx="3">
                  <c:v>0.53862281499724451</c:v>
                </c:pt>
                <c:pt idx="4">
                  <c:v>0.70374462211285971</c:v>
                </c:pt>
                <c:pt idx="5">
                  <c:v>0.85682516362925332</c:v>
                </c:pt>
                <c:pt idx="6">
                  <c:v>0.99524518903913495</c:v>
                </c:pt>
                <c:pt idx="7">
                  <c:v>1.1166362933304608</c:v>
                </c:pt>
                <c:pt idx="8">
                  <c:v>1.2189214410528331</c:v>
                </c:pt>
                <c:pt idx="9">
                  <c:v>1.3003505049699222</c:v>
                </c:pt>
                <c:pt idx="10">
                  <c:v>1.3595302112217045</c:v>
                </c:pt>
                <c:pt idx="11">
                  <c:v>1.3954479786264977</c:v>
                </c:pt>
                <c:pt idx="12">
                  <c:v>1.4074892442257196</c:v>
                </c:pt>
                <c:pt idx="13">
                  <c:v>1.3954479786264977</c:v>
                </c:pt>
                <c:pt idx="14">
                  <c:v>1.3595302112217045</c:v>
                </c:pt>
                <c:pt idx="15">
                  <c:v>1.3003505049699222</c:v>
                </c:pt>
                <c:pt idx="16">
                  <c:v>1.2189214410528333</c:v>
                </c:pt>
                <c:pt idx="17">
                  <c:v>1.1166362933304608</c:v>
                </c:pt>
                <c:pt idx="18">
                  <c:v>0.99524518903913517</c:v>
                </c:pt>
                <c:pt idx="19">
                  <c:v>0.85682516362925365</c:v>
                </c:pt>
                <c:pt idx="20">
                  <c:v>0.70374462211285971</c:v>
                </c:pt>
                <c:pt idx="21">
                  <c:v>0.53862281499724463</c:v>
                </c:pt>
                <c:pt idx="22">
                  <c:v>0.36428502218256975</c:v>
                </c:pt>
                <c:pt idx="23">
                  <c:v>0.18371421163946197</c:v>
                </c:pt>
                <c:pt idx="24">
                  <c:v>1.7243832728636417E-16</c:v>
                </c:pt>
                <c:pt idx="25">
                  <c:v>-0.18371421163946167</c:v>
                </c:pt>
                <c:pt idx="26">
                  <c:v>-0.36428502218256942</c:v>
                </c:pt>
                <c:pt idx="27">
                  <c:v>-0.5386228149972444</c:v>
                </c:pt>
                <c:pt idx="28">
                  <c:v>-0.70374462211285937</c:v>
                </c:pt>
                <c:pt idx="29">
                  <c:v>-0.85682516362925332</c:v>
                </c:pt>
                <c:pt idx="30">
                  <c:v>-0.9952451890391345</c:v>
                </c:pt>
                <c:pt idx="31">
                  <c:v>-1.1166362933304603</c:v>
                </c:pt>
                <c:pt idx="32">
                  <c:v>-1.2189214410528328</c:v>
                </c:pt>
                <c:pt idx="33">
                  <c:v>-1.3003505049699222</c:v>
                </c:pt>
                <c:pt idx="34">
                  <c:v>-1.3595302112217045</c:v>
                </c:pt>
                <c:pt idx="35">
                  <c:v>-1.3954479786264977</c:v>
                </c:pt>
                <c:pt idx="36">
                  <c:v>-1.4074892442257196</c:v>
                </c:pt>
                <c:pt idx="37">
                  <c:v>-1.3954479786264979</c:v>
                </c:pt>
                <c:pt idx="38">
                  <c:v>-1.3595302112217047</c:v>
                </c:pt>
                <c:pt idx="39">
                  <c:v>-1.3003505049699224</c:v>
                </c:pt>
                <c:pt idx="40">
                  <c:v>-1.2189214410528331</c:v>
                </c:pt>
                <c:pt idx="41">
                  <c:v>-1.1166362933304614</c:v>
                </c:pt>
                <c:pt idx="42">
                  <c:v>-0.99524518903913528</c:v>
                </c:pt>
                <c:pt idx="43">
                  <c:v>-0.85682516362925365</c:v>
                </c:pt>
                <c:pt idx="44">
                  <c:v>-0.70374462211286049</c:v>
                </c:pt>
                <c:pt idx="45">
                  <c:v>-0.53862281499724418</c:v>
                </c:pt>
                <c:pt idx="46">
                  <c:v>-0.36428502218257053</c:v>
                </c:pt>
                <c:pt idx="47">
                  <c:v>-0.18371421163946156</c:v>
                </c:pt>
                <c:pt idx="48">
                  <c:v>-3.4487665457272834E-16</c:v>
                </c:pt>
              </c:numCache>
            </c:numRef>
          </c:xVal>
          <c:yVal>
            <c:numRef>
              <c:f>'Fig. 3 (data)'!$N$8:$N$56</c:f>
              <c:numCache>
                <c:formatCode>0.0000</c:formatCode>
                <c:ptCount val="49"/>
                <c:pt idx="0">
                  <c:v>2.2030251264261747</c:v>
                </c:pt>
                <c:pt idx="1">
                  <c:v>2.1936015337493977</c:v>
                </c:pt>
                <c:pt idx="2">
                  <c:v>2.1654919960024785</c:v>
                </c:pt>
                <c:pt idx="3">
                  <c:v>2.1191774751697041</c:v>
                </c:pt>
                <c:pt idx="4">
                  <c:v>2.0554504255433335</c:v>
                </c:pt>
                <c:pt idx="5">
                  <c:v>1.9754012346109506</c:v>
                </c:pt>
                <c:pt idx="6">
                  <c:v>1.8803995662232371</c:v>
                </c:pt>
                <c:pt idx="7">
                  <c:v>1.7720709252657452</c:v>
                </c:pt>
                <c:pt idx="8">
                  <c:v>1.6522688448196314</c:v>
                </c:pt>
                <c:pt idx="9">
                  <c:v>1.5230431716967399</c:v>
                </c:pt>
                <c:pt idx="10">
                  <c:v>1.386604992992329</c:v>
                </c:pt>
                <c:pt idx="11">
                  <c:v>1.2452888037718408</c:v>
                </c:pt>
                <c:pt idx="12">
                  <c:v>1.1015125632130875</c:v>
                </c:pt>
                <c:pt idx="13">
                  <c:v>0.95773632265433428</c:v>
                </c:pt>
                <c:pt idx="14">
                  <c:v>0.81642013343384623</c:v>
                </c:pt>
                <c:pt idx="15">
                  <c:v>0.67998195472943546</c:v>
                </c:pt>
                <c:pt idx="16">
                  <c:v>0.55075628160654388</c:v>
                </c:pt>
                <c:pt idx="17">
                  <c:v>0.4309542011604296</c:v>
                </c:pt>
                <c:pt idx="18">
                  <c:v>0.32262556020293764</c:v>
                </c:pt>
                <c:pt idx="19">
                  <c:v>0.22762389181522413</c:v>
                </c:pt>
                <c:pt idx="20">
                  <c:v>0.1475747008828413</c:v>
                </c:pt>
                <c:pt idx="21">
                  <c:v>8.3847651256470868E-2</c:v>
                </c:pt>
                <c:pt idx="22">
                  <c:v>3.7533130423696437E-2</c:v>
                </c:pt>
                <c:pt idx="23">
                  <c:v>9.4235926767772815E-3</c:v>
                </c:pt>
                <c:pt idx="24">
                  <c:v>0</c:v>
                </c:pt>
                <c:pt idx="25">
                  <c:v>9.4235926767772815E-3</c:v>
                </c:pt>
                <c:pt idx="26">
                  <c:v>3.7533130423696215E-2</c:v>
                </c:pt>
                <c:pt idx="27">
                  <c:v>8.3847651256470757E-2</c:v>
                </c:pt>
                <c:pt idx="28">
                  <c:v>0.14757470088284108</c:v>
                </c:pt>
                <c:pt idx="29">
                  <c:v>0.22762389181522413</c:v>
                </c:pt>
                <c:pt idx="30">
                  <c:v>0.3226255602029372</c:v>
                </c:pt>
                <c:pt idx="31">
                  <c:v>0.43095420116042932</c:v>
                </c:pt>
                <c:pt idx="32">
                  <c:v>0.55075628160654322</c:v>
                </c:pt>
                <c:pt idx="33">
                  <c:v>0.67998195472943546</c:v>
                </c:pt>
                <c:pt idx="34">
                  <c:v>0.81642013343384623</c:v>
                </c:pt>
                <c:pt idx="35">
                  <c:v>0.95773632265433428</c:v>
                </c:pt>
                <c:pt idx="36">
                  <c:v>1.1015125632130873</c:v>
                </c:pt>
                <c:pt idx="37">
                  <c:v>1.2452888037718404</c:v>
                </c:pt>
                <c:pt idx="38">
                  <c:v>1.3866049929923283</c:v>
                </c:pt>
                <c:pt idx="39">
                  <c:v>1.523043171696739</c:v>
                </c:pt>
                <c:pt idx="40">
                  <c:v>1.6522688448196314</c:v>
                </c:pt>
                <c:pt idx="41">
                  <c:v>1.7720709252657445</c:v>
                </c:pt>
                <c:pt idx="42">
                  <c:v>1.8803995662232371</c:v>
                </c:pt>
                <c:pt idx="43">
                  <c:v>1.9754012346109504</c:v>
                </c:pt>
                <c:pt idx="44">
                  <c:v>2.0554504255433335</c:v>
                </c:pt>
                <c:pt idx="45">
                  <c:v>2.1191774751697041</c:v>
                </c:pt>
                <c:pt idx="46">
                  <c:v>2.1654919960024781</c:v>
                </c:pt>
                <c:pt idx="47">
                  <c:v>2.1936015337493977</c:v>
                </c:pt>
                <c:pt idx="48">
                  <c:v>2.2030251264261747</c:v>
                </c:pt>
              </c:numCache>
            </c:numRef>
          </c:yVal>
          <c:smooth val="1"/>
          <c:extLst>
            <c:ext xmlns:c16="http://schemas.microsoft.com/office/drawing/2014/chart" uri="{C3380CC4-5D6E-409C-BE32-E72D297353CC}">
              <c16:uniqueId val="{00000005-BD86-3B4D-9C49-4A9F5EB05F65}"/>
            </c:ext>
          </c:extLst>
        </c:ser>
        <c:ser>
          <c:idx val="6"/>
          <c:order val="6"/>
          <c:spPr>
            <a:ln w="12700">
              <a:solidFill>
                <a:srgbClr val="000000"/>
              </a:solidFill>
              <a:prstDash val="solid"/>
            </a:ln>
          </c:spPr>
          <c:marker>
            <c:symbol val="none"/>
          </c:marker>
          <c:xVal>
            <c:numRef>
              <c:f>'Fig. 3 (data)'!$O$8:$O$56</c:f>
              <c:numCache>
                <c:formatCode>0.0000</c:formatCode>
                <c:ptCount val="49"/>
                <c:pt idx="0">
                  <c:v>0</c:v>
                </c:pt>
                <c:pt idx="1">
                  <c:v>0.19923871847775598</c:v>
                </c:pt>
                <c:pt idx="2">
                  <c:v>0.39506840724294884</c:v>
                </c:pt>
                <c:pt idx="3">
                  <c:v>0.58413836602655911</c:v>
                </c:pt>
                <c:pt idx="4">
                  <c:v>0.76321355541370295</c:v>
                </c:pt>
                <c:pt idx="5">
                  <c:v>0.92922994926494462</c:v>
                </c:pt>
                <c:pt idx="6">
                  <c:v>1.0793469610530484</c:v>
                </c:pt>
                <c:pt idx="7">
                  <c:v>1.2109960470860222</c:v>
                </c:pt>
                <c:pt idx="8">
                  <c:v>1.3219246550018184</c:v>
                </c:pt>
                <c:pt idx="9">
                  <c:v>1.4102347655637781</c:v>
                </c:pt>
                <c:pt idx="10">
                  <c:v>1.4744153682959975</c:v>
                </c:pt>
                <c:pt idx="11">
                  <c:v>1.5133683152915036</c:v>
                </c:pt>
                <c:pt idx="12">
                  <c:v>1.5264271108274061</c:v>
                </c:pt>
                <c:pt idx="13">
                  <c:v>1.5133683152915036</c:v>
                </c:pt>
                <c:pt idx="14">
                  <c:v>1.4744153682959975</c:v>
                </c:pt>
                <c:pt idx="15">
                  <c:v>1.4102347655637781</c:v>
                </c:pt>
                <c:pt idx="16">
                  <c:v>1.3219246550018187</c:v>
                </c:pt>
                <c:pt idx="17">
                  <c:v>1.2109960470860222</c:v>
                </c:pt>
                <c:pt idx="18">
                  <c:v>1.0793469610530486</c:v>
                </c:pt>
                <c:pt idx="19">
                  <c:v>0.92922994926494495</c:v>
                </c:pt>
                <c:pt idx="20">
                  <c:v>0.76321355541370295</c:v>
                </c:pt>
                <c:pt idx="21">
                  <c:v>0.58413836602655922</c:v>
                </c:pt>
                <c:pt idx="22">
                  <c:v>0.39506840724294928</c:v>
                </c:pt>
                <c:pt idx="23">
                  <c:v>0.19923871847775662</c:v>
                </c:pt>
                <c:pt idx="24">
                  <c:v>1.8700998163608254E-16</c:v>
                </c:pt>
                <c:pt idx="25">
                  <c:v>-0.19923871847775626</c:v>
                </c:pt>
                <c:pt idx="26">
                  <c:v>-0.39506840724294895</c:v>
                </c:pt>
                <c:pt idx="27">
                  <c:v>-0.58413836602655889</c:v>
                </c:pt>
                <c:pt idx="28">
                  <c:v>-0.76321355541370262</c:v>
                </c:pt>
                <c:pt idx="29">
                  <c:v>-0.92922994926494462</c:v>
                </c:pt>
                <c:pt idx="30">
                  <c:v>-1.0793469610530479</c:v>
                </c:pt>
                <c:pt idx="31">
                  <c:v>-1.2109960470860217</c:v>
                </c:pt>
                <c:pt idx="32">
                  <c:v>-1.321924655001818</c:v>
                </c:pt>
                <c:pt idx="33">
                  <c:v>-1.4102347655637781</c:v>
                </c:pt>
                <c:pt idx="34">
                  <c:v>-1.4744153682959975</c:v>
                </c:pt>
                <c:pt idx="35">
                  <c:v>-1.5133683152915036</c:v>
                </c:pt>
                <c:pt idx="36">
                  <c:v>-1.5264271108274061</c:v>
                </c:pt>
                <c:pt idx="37">
                  <c:v>-1.5133683152915036</c:v>
                </c:pt>
                <c:pt idx="38">
                  <c:v>-1.4744153682959977</c:v>
                </c:pt>
                <c:pt idx="39">
                  <c:v>-1.4102347655637784</c:v>
                </c:pt>
                <c:pt idx="40">
                  <c:v>-1.3219246550018184</c:v>
                </c:pt>
                <c:pt idx="41">
                  <c:v>-1.2109960470860228</c:v>
                </c:pt>
                <c:pt idx="42">
                  <c:v>-1.0793469610530488</c:v>
                </c:pt>
                <c:pt idx="43">
                  <c:v>-0.92922994926494495</c:v>
                </c:pt>
                <c:pt idx="44">
                  <c:v>-0.76321355541370373</c:v>
                </c:pt>
                <c:pt idx="45">
                  <c:v>-0.58413836602655878</c:v>
                </c:pt>
                <c:pt idx="46">
                  <c:v>-0.39506840724295011</c:v>
                </c:pt>
                <c:pt idx="47">
                  <c:v>-0.19923871847775615</c:v>
                </c:pt>
                <c:pt idx="48">
                  <c:v>-3.7401996327216508E-16</c:v>
                </c:pt>
              </c:numCache>
            </c:numRef>
          </c:xVal>
          <c:yVal>
            <c:numRef>
              <c:f>'Fig. 3 (data)'!$P$8:$P$56</c:f>
              <c:numCache>
                <c:formatCode>0.0000</c:formatCode>
                <c:ptCount val="49"/>
                <c:pt idx="0">
                  <c:v>2.3891886155483832</c:v>
                </c:pt>
                <c:pt idx="1">
                  <c:v>2.378968695643318</c:v>
                </c:pt>
                <c:pt idx="2">
                  <c:v>2.3484838015911951</c:v>
                </c:pt>
                <c:pt idx="3">
                  <c:v>2.2982555383812562</c:v>
                </c:pt>
                <c:pt idx="4">
                  <c:v>2.2291433255229278</c:v>
                </c:pt>
                <c:pt idx="5">
                  <c:v>2.1423296921397421</c:v>
                </c:pt>
                <c:pt idx="6">
                  <c:v>2.0393000435681721</c:v>
                </c:pt>
                <c:pt idx="7">
                  <c:v>1.9218172456604921</c:v>
                </c:pt>
                <c:pt idx="8">
                  <c:v>1.7918914616612875</c:v>
                </c:pt>
                <c:pt idx="9">
                  <c:v>1.6517457577570178</c:v>
                </c:pt>
                <c:pt idx="10">
                  <c:v>1.5037780657972146</c:v>
                </c:pt>
                <c:pt idx="11">
                  <c:v>1.3505201540157055</c:v>
                </c:pt>
                <c:pt idx="12">
                  <c:v>1.1945943077741916</c:v>
                </c:pt>
                <c:pt idx="13">
                  <c:v>1.038668461532678</c:v>
                </c:pt>
                <c:pt idx="14">
                  <c:v>0.88541054975116873</c:v>
                </c:pt>
                <c:pt idx="15">
                  <c:v>0.73744285779136587</c:v>
                </c:pt>
                <c:pt idx="16">
                  <c:v>0.59729715388709603</c:v>
                </c:pt>
                <c:pt idx="17">
                  <c:v>0.4673713698878913</c:v>
                </c:pt>
                <c:pt idx="18">
                  <c:v>0.34988857198021106</c:v>
                </c:pt>
                <c:pt idx="19">
                  <c:v>0.24685892340864091</c:v>
                </c:pt>
                <c:pt idx="20">
                  <c:v>0.16004529002545531</c:v>
                </c:pt>
                <c:pt idx="21">
                  <c:v>9.0933077167127174E-2</c:v>
                </c:pt>
                <c:pt idx="22">
                  <c:v>4.0704813957188057E-2</c:v>
                </c:pt>
                <c:pt idx="23">
                  <c:v>1.02199199050651E-2</c:v>
                </c:pt>
                <c:pt idx="24">
                  <c:v>0</c:v>
                </c:pt>
                <c:pt idx="25">
                  <c:v>1.02199199050651E-2</c:v>
                </c:pt>
                <c:pt idx="26">
                  <c:v>4.0704813957187946E-2</c:v>
                </c:pt>
                <c:pt idx="27">
                  <c:v>9.0933077167127063E-2</c:v>
                </c:pt>
                <c:pt idx="28">
                  <c:v>0.16004529002545509</c:v>
                </c:pt>
                <c:pt idx="29">
                  <c:v>0.24685892340864091</c:v>
                </c:pt>
                <c:pt idx="30">
                  <c:v>0.34988857198021056</c:v>
                </c:pt>
                <c:pt idx="31">
                  <c:v>0.46737136988789102</c:v>
                </c:pt>
                <c:pt idx="32">
                  <c:v>0.59729715388709526</c:v>
                </c:pt>
                <c:pt idx="33">
                  <c:v>0.73744285779136587</c:v>
                </c:pt>
                <c:pt idx="34">
                  <c:v>0.88541054975116873</c:v>
                </c:pt>
                <c:pt idx="35">
                  <c:v>1.038668461532678</c:v>
                </c:pt>
                <c:pt idx="36">
                  <c:v>1.1945943077741914</c:v>
                </c:pt>
                <c:pt idx="37">
                  <c:v>1.350520154015705</c:v>
                </c:pt>
                <c:pt idx="38">
                  <c:v>1.5037780657972142</c:v>
                </c:pt>
                <c:pt idx="39">
                  <c:v>1.6517457577570169</c:v>
                </c:pt>
                <c:pt idx="40">
                  <c:v>1.7918914616612875</c:v>
                </c:pt>
                <c:pt idx="41">
                  <c:v>1.9218172456604909</c:v>
                </c:pt>
                <c:pt idx="42">
                  <c:v>2.0393000435681721</c:v>
                </c:pt>
                <c:pt idx="43">
                  <c:v>2.1423296921397421</c:v>
                </c:pt>
                <c:pt idx="44">
                  <c:v>2.2291433255229274</c:v>
                </c:pt>
                <c:pt idx="45">
                  <c:v>2.2982555383812562</c:v>
                </c:pt>
                <c:pt idx="46">
                  <c:v>2.3484838015911951</c:v>
                </c:pt>
                <c:pt idx="47">
                  <c:v>2.378968695643318</c:v>
                </c:pt>
                <c:pt idx="48">
                  <c:v>2.3891886155483832</c:v>
                </c:pt>
              </c:numCache>
            </c:numRef>
          </c:yVal>
          <c:smooth val="1"/>
          <c:extLst>
            <c:ext xmlns:c16="http://schemas.microsoft.com/office/drawing/2014/chart" uri="{C3380CC4-5D6E-409C-BE32-E72D297353CC}">
              <c16:uniqueId val="{00000006-BD86-3B4D-9C49-4A9F5EB05F65}"/>
            </c:ext>
          </c:extLst>
        </c:ser>
        <c:ser>
          <c:idx val="7"/>
          <c:order val="7"/>
          <c:spPr>
            <a:ln w="12700">
              <a:solidFill>
                <a:srgbClr val="000000"/>
              </a:solidFill>
              <a:prstDash val="solid"/>
            </a:ln>
          </c:spPr>
          <c:marker>
            <c:symbol val="none"/>
          </c:marker>
          <c:xVal>
            <c:numRef>
              <c:f>'Fig. 3 (data)'!$C$59:$C$60</c:f>
              <c:numCache>
                <c:formatCode>0.0000</c:formatCode>
                <c:ptCount val="2"/>
                <c:pt idx="0">
                  <c:v>0</c:v>
                </c:pt>
                <c:pt idx="1">
                  <c:v>0</c:v>
                </c:pt>
              </c:numCache>
            </c:numRef>
          </c:xVal>
          <c:yVal>
            <c:numRef>
              <c:f>'Fig. 3 (data)'!$D$59:$D$60</c:f>
              <c:numCache>
                <c:formatCode>0.0000</c:formatCode>
                <c:ptCount val="2"/>
                <c:pt idx="0">
                  <c:v>1.163837446588122</c:v>
                </c:pt>
                <c:pt idx="1">
                  <c:v>2.3891886155483832</c:v>
                </c:pt>
              </c:numCache>
            </c:numRef>
          </c:yVal>
          <c:smooth val="1"/>
          <c:extLst>
            <c:ext xmlns:c16="http://schemas.microsoft.com/office/drawing/2014/chart" uri="{C3380CC4-5D6E-409C-BE32-E72D297353CC}">
              <c16:uniqueId val="{00000007-BD86-3B4D-9C49-4A9F5EB05F65}"/>
            </c:ext>
          </c:extLst>
        </c:ser>
        <c:ser>
          <c:idx val="28"/>
          <c:order val="8"/>
          <c:spPr>
            <a:ln w="12700">
              <a:solidFill>
                <a:srgbClr val="000000"/>
              </a:solidFill>
              <a:prstDash val="sysDash"/>
            </a:ln>
          </c:spPr>
          <c:marker>
            <c:symbol val="none"/>
          </c:marker>
          <c:xVal>
            <c:numRef>
              <c:f>'Fig. 3 (data)'!$E$59:$E$60</c:f>
              <c:numCache>
                <c:formatCode>0.0000</c:formatCode>
                <c:ptCount val="2"/>
                <c:pt idx="0">
                  <c:v>0</c:v>
                </c:pt>
                <c:pt idx="1">
                  <c:v>0</c:v>
                </c:pt>
              </c:numCache>
            </c:numRef>
          </c:xVal>
          <c:yVal>
            <c:numRef>
              <c:f>'Fig. 3 (data)'!$F$59:$F$60</c:f>
              <c:numCache>
                <c:formatCode>0.0000</c:formatCode>
                <c:ptCount val="2"/>
                <c:pt idx="0">
                  <c:v>1.163837446588122</c:v>
                </c:pt>
                <c:pt idx="1">
                  <c:v>0</c:v>
                </c:pt>
              </c:numCache>
            </c:numRef>
          </c:yVal>
          <c:smooth val="1"/>
          <c:extLst>
            <c:ext xmlns:c16="http://schemas.microsoft.com/office/drawing/2014/chart" uri="{C3380CC4-5D6E-409C-BE32-E72D297353CC}">
              <c16:uniqueId val="{00000008-BD86-3B4D-9C49-4A9F5EB05F65}"/>
            </c:ext>
          </c:extLst>
        </c:ser>
        <c:ser>
          <c:idx val="29"/>
          <c:order val="9"/>
          <c:spPr>
            <a:ln w="12700">
              <a:solidFill>
                <a:srgbClr val="000000"/>
              </a:solidFill>
              <a:prstDash val="sysDash"/>
            </a:ln>
          </c:spPr>
          <c:marker>
            <c:symbol val="none"/>
          </c:marker>
          <c:xVal>
            <c:numRef>
              <c:f>'Fig. 3 (data)'!$E$61:$E$62</c:f>
              <c:numCache>
                <c:formatCode>0.0000</c:formatCode>
                <c:ptCount val="2"/>
                <c:pt idx="0">
                  <c:v>0.19244834975397471</c:v>
                </c:pt>
                <c:pt idx="1">
                  <c:v>0</c:v>
                </c:pt>
              </c:numCache>
            </c:numRef>
          </c:xVal>
          <c:yVal>
            <c:numRef>
              <c:f>'Fig. 3 (data)'!$F$61:$F$62</c:f>
              <c:numCache>
                <c:formatCode>0.0000</c:formatCode>
                <c:ptCount val="2"/>
                <c:pt idx="0">
                  <c:v>1.1440090469249566</c:v>
                </c:pt>
                <c:pt idx="1">
                  <c:v>0</c:v>
                </c:pt>
              </c:numCache>
            </c:numRef>
          </c:yVal>
          <c:smooth val="1"/>
          <c:extLst>
            <c:ext xmlns:c16="http://schemas.microsoft.com/office/drawing/2014/chart" uri="{C3380CC4-5D6E-409C-BE32-E72D297353CC}">
              <c16:uniqueId val="{00000009-BD86-3B4D-9C49-4A9F5EB05F65}"/>
            </c:ext>
          </c:extLst>
        </c:ser>
        <c:ser>
          <c:idx val="30"/>
          <c:order val="10"/>
          <c:spPr>
            <a:ln w="12700">
              <a:solidFill>
                <a:srgbClr val="000000"/>
              </a:solidFill>
              <a:prstDash val="sysDash"/>
            </a:ln>
          </c:spPr>
          <c:marker>
            <c:symbol val="none"/>
          </c:marker>
          <c:xVal>
            <c:numRef>
              <c:f>'Fig. 3 (data)'!$E$63:$E$64</c:f>
              <c:numCache>
                <c:formatCode>0.0000</c:formatCode>
                <c:ptCount val="2"/>
                <c:pt idx="0">
                  <c:v>0.37178166250815126</c:v>
                </c:pt>
                <c:pt idx="1">
                  <c:v>0</c:v>
                </c:pt>
              </c:numCache>
            </c:numRef>
          </c:xVal>
          <c:yVal>
            <c:numRef>
              <c:f>'Fig. 3 (data)'!$F$63:$F$64</c:f>
              <c:numCache>
                <c:formatCode>0.0000</c:formatCode>
                <c:ptCount val="2"/>
                <c:pt idx="0">
                  <c:v>1.0858751206045252</c:v>
                </c:pt>
                <c:pt idx="1">
                  <c:v>0</c:v>
                </c:pt>
              </c:numCache>
            </c:numRef>
          </c:yVal>
          <c:smooth val="1"/>
          <c:extLst>
            <c:ext xmlns:c16="http://schemas.microsoft.com/office/drawing/2014/chart" uri="{C3380CC4-5D6E-409C-BE32-E72D297353CC}">
              <c16:uniqueId val="{0000000A-BD86-3B4D-9C49-4A9F5EB05F65}"/>
            </c:ext>
          </c:extLst>
        </c:ser>
        <c:ser>
          <c:idx val="31"/>
          <c:order val="11"/>
          <c:spPr>
            <a:ln w="12700">
              <a:solidFill>
                <a:srgbClr val="000000"/>
              </a:solidFill>
              <a:prstDash val="sysDash"/>
            </a:ln>
          </c:spPr>
          <c:marker>
            <c:symbol val="none"/>
          </c:marker>
          <c:xVal>
            <c:numRef>
              <c:f>'Fig. 3 (data)'!$E$65:$E$66</c:f>
              <c:numCache>
                <c:formatCode>0.0000</c:formatCode>
                <c:ptCount val="2"/>
                <c:pt idx="0">
                  <c:v>0.52577866936064432</c:v>
                </c:pt>
                <c:pt idx="1">
                  <c:v>0</c:v>
                </c:pt>
              </c:numCache>
            </c:numRef>
          </c:xVal>
          <c:yVal>
            <c:numRef>
              <c:f>'Fig. 3 (data)'!$F$65:$F$66</c:f>
              <c:numCache>
                <c:formatCode>0.0000</c:formatCode>
                <c:ptCount val="2"/>
                <c:pt idx="0">
                  <c:v>0.99339739863470966</c:v>
                </c:pt>
                <c:pt idx="1">
                  <c:v>0</c:v>
                </c:pt>
              </c:numCache>
            </c:numRef>
          </c:yVal>
          <c:smooth val="1"/>
          <c:extLst>
            <c:ext xmlns:c16="http://schemas.microsoft.com/office/drawing/2014/chart" uri="{C3380CC4-5D6E-409C-BE32-E72D297353CC}">
              <c16:uniqueId val="{0000000B-BD86-3B4D-9C49-4A9F5EB05F65}"/>
            </c:ext>
          </c:extLst>
        </c:ser>
        <c:ser>
          <c:idx val="32"/>
          <c:order val="12"/>
          <c:spPr>
            <a:ln w="12700">
              <a:solidFill>
                <a:srgbClr val="000000"/>
              </a:solidFill>
              <a:prstDash val="sysDash"/>
            </a:ln>
          </c:spPr>
          <c:marker>
            <c:symbol val="none"/>
          </c:marker>
          <c:xVal>
            <c:numRef>
              <c:f>'Fig. 3 (data)'!$E$67:$E$68</c:f>
              <c:numCache>
                <c:formatCode>0.0000</c:formatCode>
                <c:ptCount val="2"/>
                <c:pt idx="0">
                  <c:v>0.64394472878654319</c:v>
                </c:pt>
                <c:pt idx="1">
                  <c:v>0</c:v>
                </c:pt>
              </c:numCache>
            </c:numRef>
          </c:xVal>
          <c:yVal>
            <c:numRef>
              <c:f>'Fig. 3 (data)'!$F$67:$F$68</c:f>
              <c:numCache>
                <c:formatCode>0.0000</c:formatCode>
                <c:ptCount val="2"/>
                <c:pt idx="0">
                  <c:v>0.87287808494109154</c:v>
                </c:pt>
                <c:pt idx="1">
                  <c:v>0</c:v>
                </c:pt>
              </c:numCache>
            </c:numRef>
          </c:yVal>
          <c:smooth val="1"/>
          <c:extLst>
            <c:ext xmlns:c16="http://schemas.microsoft.com/office/drawing/2014/chart" uri="{C3380CC4-5D6E-409C-BE32-E72D297353CC}">
              <c16:uniqueId val="{0000000C-BD86-3B4D-9C49-4A9F5EB05F65}"/>
            </c:ext>
          </c:extLst>
        </c:ser>
        <c:ser>
          <c:idx val="33"/>
          <c:order val="13"/>
          <c:spPr>
            <a:ln w="12700">
              <a:solidFill>
                <a:srgbClr val="000000"/>
              </a:solidFill>
              <a:prstDash val="sysDash"/>
            </a:ln>
          </c:spPr>
          <c:marker>
            <c:symbol val="none"/>
          </c:marker>
          <c:xVal>
            <c:numRef>
              <c:f>'Fig. 3 (data)'!$E$69:$E$70</c:f>
              <c:numCache>
                <c:formatCode>0.0000</c:formatCode>
                <c:ptCount val="2"/>
                <c:pt idx="0">
                  <c:v>0.71822701911461917</c:v>
                </c:pt>
                <c:pt idx="1">
                  <c:v>0</c:v>
                </c:pt>
              </c:numCache>
            </c:numRef>
          </c:xVal>
          <c:yVal>
            <c:numRef>
              <c:f>'Fig. 3 (data)'!$F$69:$F$70</c:f>
              <c:numCache>
                <c:formatCode>0.0000</c:formatCode>
                <c:ptCount val="2"/>
                <c:pt idx="0">
                  <c:v>0.73253037158430789</c:v>
                </c:pt>
                <c:pt idx="1">
                  <c:v>0</c:v>
                </c:pt>
              </c:numCache>
            </c:numRef>
          </c:yVal>
          <c:smooth val="1"/>
          <c:extLst>
            <c:ext xmlns:c16="http://schemas.microsoft.com/office/drawing/2014/chart" uri="{C3380CC4-5D6E-409C-BE32-E72D297353CC}">
              <c16:uniqueId val="{0000000D-BD86-3B4D-9C49-4A9F5EB05F65}"/>
            </c:ext>
          </c:extLst>
        </c:ser>
        <c:ser>
          <c:idx val="34"/>
          <c:order val="14"/>
          <c:spPr>
            <a:ln w="12700">
              <a:solidFill>
                <a:srgbClr val="000000"/>
              </a:solidFill>
              <a:prstDash val="sysDash"/>
            </a:ln>
          </c:spPr>
          <c:marker>
            <c:symbol val="none"/>
          </c:marker>
          <c:xVal>
            <c:numRef>
              <c:f>'Fig. 3 (data)'!$E$71:$E$72</c:f>
              <c:numCache>
                <c:formatCode>0.0000</c:formatCode>
                <c:ptCount val="2"/>
                <c:pt idx="0">
                  <c:v>0.74356332501630262</c:v>
                </c:pt>
                <c:pt idx="1">
                  <c:v>0</c:v>
                </c:pt>
              </c:numCache>
            </c:numRef>
          </c:xVal>
          <c:yVal>
            <c:numRef>
              <c:f>'Fig. 3 (data)'!$F$71:$F$72</c:f>
              <c:numCache>
                <c:formatCode>0.0000</c:formatCode>
                <c:ptCount val="2"/>
                <c:pt idx="0">
                  <c:v>0.58191872329406102</c:v>
                </c:pt>
                <c:pt idx="1">
                  <c:v>0</c:v>
                </c:pt>
              </c:numCache>
            </c:numRef>
          </c:yVal>
          <c:smooth val="1"/>
          <c:extLst>
            <c:ext xmlns:c16="http://schemas.microsoft.com/office/drawing/2014/chart" uri="{C3380CC4-5D6E-409C-BE32-E72D297353CC}">
              <c16:uniqueId val="{0000000E-BD86-3B4D-9C49-4A9F5EB05F65}"/>
            </c:ext>
          </c:extLst>
        </c:ser>
        <c:ser>
          <c:idx val="35"/>
          <c:order val="15"/>
          <c:spPr>
            <a:ln w="12700">
              <a:solidFill>
                <a:srgbClr val="000000"/>
              </a:solidFill>
              <a:prstDash val="sysDash"/>
            </a:ln>
          </c:spPr>
          <c:marker>
            <c:symbol val="none"/>
          </c:marker>
          <c:xVal>
            <c:numRef>
              <c:f>'Fig. 3 (data)'!$E$73:$E$74</c:f>
              <c:numCache>
                <c:formatCode>0.0000</c:formatCode>
                <c:ptCount val="2"/>
                <c:pt idx="0">
                  <c:v>0.71822701911461917</c:v>
                </c:pt>
                <c:pt idx="1">
                  <c:v>0</c:v>
                </c:pt>
              </c:numCache>
            </c:numRef>
          </c:xVal>
          <c:yVal>
            <c:numRef>
              <c:f>'Fig. 3 (data)'!$F$73:$F$74</c:f>
              <c:numCache>
                <c:formatCode>0.0000</c:formatCode>
                <c:ptCount val="2"/>
                <c:pt idx="0">
                  <c:v>0.43130707500381427</c:v>
                </c:pt>
                <c:pt idx="1">
                  <c:v>0</c:v>
                </c:pt>
              </c:numCache>
            </c:numRef>
          </c:yVal>
          <c:smooth val="1"/>
          <c:extLst>
            <c:ext xmlns:c16="http://schemas.microsoft.com/office/drawing/2014/chart" uri="{C3380CC4-5D6E-409C-BE32-E72D297353CC}">
              <c16:uniqueId val="{0000000F-BD86-3B4D-9C49-4A9F5EB05F65}"/>
            </c:ext>
          </c:extLst>
        </c:ser>
        <c:ser>
          <c:idx val="36"/>
          <c:order val="16"/>
          <c:spPr>
            <a:ln w="12700">
              <a:solidFill>
                <a:srgbClr val="000000"/>
              </a:solidFill>
              <a:prstDash val="sysDash"/>
            </a:ln>
          </c:spPr>
          <c:marker>
            <c:symbol val="none"/>
          </c:marker>
          <c:xVal>
            <c:numRef>
              <c:f>'Fig. 3 (data)'!$E$75:$E$76</c:f>
              <c:numCache>
                <c:formatCode>0.0000</c:formatCode>
                <c:ptCount val="2"/>
                <c:pt idx="0">
                  <c:v>0.6439447287865433</c:v>
                </c:pt>
                <c:pt idx="1">
                  <c:v>0</c:v>
                </c:pt>
              </c:numCache>
            </c:numRef>
          </c:xVal>
          <c:yVal>
            <c:numRef>
              <c:f>'Fig. 3 (data)'!$F$75:$F$76</c:f>
              <c:numCache>
                <c:formatCode>0.0000</c:formatCode>
                <c:ptCount val="2"/>
                <c:pt idx="0">
                  <c:v>0.29095936164703062</c:v>
                </c:pt>
                <c:pt idx="1">
                  <c:v>0</c:v>
                </c:pt>
              </c:numCache>
            </c:numRef>
          </c:yVal>
          <c:smooth val="1"/>
          <c:extLst>
            <c:ext xmlns:c16="http://schemas.microsoft.com/office/drawing/2014/chart" uri="{C3380CC4-5D6E-409C-BE32-E72D297353CC}">
              <c16:uniqueId val="{00000010-BD86-3B4D-9C49-4A9F5EB05F65}"/>
            </c:ext>
          </c:extLst>
        </c:ser>
        <c:ser>
          <c:idx val="37"/>
          <c:order val="17"/>
          <c:spPr>
            <a:ln w="12700">
              <a:solidFill>
                <a:srgbClr val="000000"/>
              </a:solidFill>
              <a:prstDash val="sysDash"/>
            </a:ln>
          </c:spPr>
          <c:marker>
            <c:symbol val="none"/>
          </c:marker>
          <c:xVal>
            <c:numRef>
              <c:f>'Fig. 3 (data)'!$E$77:$E$78</c:f>
              <c:numCache>
                <c:formatCode>0.0000</c:formatCode>
                <c:ptCount val="2"/>
                <c:pt idx="0">
                  <c:v>0.52577866936064444</c:v>
                </c:pt>
                <c:pt idx="1">
                  <c:v>0</c:v>
                </c:pt>
              </c:numCache>
            </c:numRef>
          </c:xVal>
          <c:yVal>
            <c:numRef>
              <c:f>'Fig. 3 (data)'!$F$77:$F$78</c:f>
              <c:numCache>
                <c:formatCode>0.0000</c:formatCode>
                <c:ptCount val="2"/>
                <c:pt idx="0">
                  <c:v>0.17044004795341239</c:v>
                </c:pt>
                <c:pt idx="1">
                  <c:v>0</c:v>
                </c:pt>
              </c:numCache>
            </c:numRef>
          </c:yVal>
          <c:smooth val="1"/>
          <c:extLst>
            <c:ext xmlns:c16="http://schemas.microsoft.com/office/drawing/2014/chart" uri="{C3380CC4-5D6E-409C-BE32-E72D297353CC}">
              <c16:uniqueId val="{00000011-BD86-3B4D-9C49-4A9F5EB05F65}"/>
            </c:ext>
          </c:extLst>
        </c:ser>
        <c:ser>
          <c:idx val="38"/>
          <c:order val="18"/>
          <c:spPr>
            <a:ln w="12700">
              <a:solidFill>
                <a:srgbClr val="000000"/>
              </a:solidFill>
              <a:prstDash val="sysDash"/>
            </a:ln>
          </c:spPr>
          <c:marker>
            <c:symbol val="none"/>
          </c:marker>
          <c:xVal>
            <c:numRef>
              <c:f>'Fig. 3 (data)'!$E$79:$E$80</c:f>
              <c:numCache>
                <c:formatCode>0.0000</c:formatCode>
                <c:ptCount val="2"/>
                <c:pt idx="0">
                  <c:v>0.37178166250815126</c:v>
                </c:pt>
                <c:pt idx="1">
                  <c:v>0</c:v>
                </c:pt>
              </c:numCache>
            </c:numRef>
          </c:xVal>
          <c:yVal>
            <c:numRef>
              <c:f>'Fig. 3 (data)'!$F$79:$F$80</c:f>
              <c:numCache>
                <c:formatCode>0.0000</c:formatCode>
                <c:ptCount val="2"/>
                <c:pt idx="0">
                  <c:v>7.796232598359687E-2</c:v>
                </c:pt>
                <c:pt idx="1">
                  <c:v>0</c:v>
                </c:pt>
              </c:numCache>
            </c:numRef>
          </c:yVal>
          <c:smooth val="1"/>
          <c:extLst>
            <c:ext xmlns:c16="http://schemas.microsoft.com/office/drawing/2014/chart" uri="{C3380CC4-5D6E-409C-BE32-E72D297353CC}">
              <c16:uniqueId val="{00000012-BD86-3B4D-9C49-4A9F5EB05F65}"/>
            </c:ext>
          </c:extLst>
        </c:ser>
        <c:ser>
          <c:idx val="39"/>
          <c:order val="19"/>
          <c:spPr>
            <a:ln w="12700">
              <a:solidFill>
                <a:srgbClr val="000000"/>
              </a:solidFill>
              <a:prstDash val="sysDash"/>
            </a:ln>
          </c:spPr>
          <c:marker>
            <c:symbol val="none"/>
          </c:marker>
          <c:xVal>
            <c:numRef>
              <c:f>'Fig. 3 (data)'!$E$87:$E$88</c:f>
              <c:numCache>
                <c:formatCode>0.0000</c:formatCode>
                <c:ptCount val="2"/>
                <c:pt idx="0">
                  <c:v>-0.37178166250815109</c:v>
                </c:pt>
                <c:pt idx="1">
                  <c:v>0</c:v>
                </c:pt>
              </c:numCache>
            </c:numRef>
          </c:xVal>
          <c:yVal>
            <c:numRef>
              <c:f>'Fig. 3 (data)'!$F$87:$F$88</c:f>
              <c:numCache>
                <c:formatCode>0.0000</c:formatCode>
                <c:ptCount val="2"/>
                <c:pt idx="0">
                  <c:v>7.7962325983596648E-2</c:v>
                </c:pt>
                <c:pt idx="1">
                  <c:v>0</c:v>
                </c:pt>
              </c:numCache>
            </c:numRef>
          </c:yVal>
          <c:smooth val="1"/>
          <c:extLst>
            <c:ext xmlns:c16="http://schemas.microsoft.com/office/drawing/2014/chart" uri="{C3380CC4-5D6E-409C-BE32-E72D297353CC}">
              <c16:uniqueId val="{00000013-BD86-3B4D-9C49-4A9F5EB05F65}"/>
            </c:ext>
          </c:extLst>
        </c:ser>
        <c:ser>
          <c:idx val="40"/>
          <c:order val="20"/>
          <c:spPr>
            <a:ln w="12700">
              <a:solidFill>
                <a:srgbClr val="000000"/>
              </a:solidFill>
              <a:prstDash val="sysDash"/>
            </a:ln>
          </c:spPr>
          <c:marker>
            <c:symbol val="none"/>
          </c:marker>
          <c:xVal>
            <c:numRef>
              <c:f>'Fig. 3 (data)'!$E$89:$E$90</c:f>
              <c:numCache>
                <c:formatCode>0.0000</c:formatCode>
                <c:ptCount val="2"/>
                <c:pt idx="0">
                  <c:v>-0.5257786693606441</c:v>
                </c:pt>
                <c:pt idx="1">
                  <c:v>0</c:v>
                </c:pt>
              </c:numCache>
            </c:numRef>
          </c:xVal>
          <c:yVal>
            <c:numRef>
              <c:f>'Fig. 3 (data)'!$F$89:$F$90</c:f>
              <c:numCache>
                <c:formatCode>0.0000</c:formatCode>
                <c:ptCount val="2"/>
                <c:pt idx="0">
                  <c:v>0.17044004795341205</c:v>
                </c:pt>
                <c:pt idx="1">
                  <c:v>0</c:v>
                </c:pt>
              </c:numCache>
            </c:numRef>
          </c:yVal>
          <c:smooth val="1"/>
          <c:extLst>
            <c:ext xmlns:c16="http://schemas.microsoft.com/office/drawing/2014/chart" uri="{C3380CC4-5D6E-409C-BE32-E72D297353CC}">
              <c16:uniqueId val="{00000014-BD86-3B4D-9C49-4A9F5EB05F65}"/>
            </c:ext>
          </c:extLst>
        </c:ser>
        <c:ser>
          <c:idx val="41"/>
          <c:order val="21"/>
          <c:spPr>
            <a:ln w="12700">
              <a:solidFill>
                <a:srgbClr val="000000"/>
              </a:solidFill>
              <a:prstDash val="sysDash"/>
            </a:ln>
          </c:spPr>
          <c:marker>
            <c:symbol val="none"/>
          </c:marker>
          <c:xVal>
            <c:numRef>
              <c:f>'Fig. 3 (data)'!$E$91:$E$92</c:f>
              <c:numCache>
                <c:formatCode>0.0000</c:formatCode>
                <c:ptCount val="2"/>
                <c:pt idx="0">
                  <c:v>-0.64394472878654307</c:v>
                </c:pt>
                <c:pt idx="1">
                  <c:v>0</c:v>
                </c:pt>
              </c:numCache>
            </c:numRef>
          </c:xVal>
          <c:yVal>
            <c:numRef>
              <c:f>'Fig. 3 (data)'!$F$91:$F$92</c:f>
              <c:numCache>
                <c:formatCode>0.0000</c:formatCode>
                <c:ptCount val="2"/>
                <c:pt idx="0">
                  <c:v>0.29095936164703029</c:v>
                </c:pt>
                <c:pt idx="1">
                  <c:v>0</c:v>
                </c:pt>
              </c:numCache>
            </c:numRef>
          </c:yVal>
          <c:smooth val="1"/>
          <c:extLst>
            <c:ext xmlns:c16="http://schemas.microsoft.com/office/drawing/2014/chart" uri="{C3380CC4-5D6E-409C-BE32-E72D297353CC}">
              <c16:uniqueId val="{00000015-BD86-3B4D-9C49-4A9F5EB05F65}"/>
            </c:ext>
          </c:extLst>
        </c:ser>
        <c:ser>
          <c:idx val="42"/>
          <c:order val="22"/>
          <c:spPr>
            <a:ln w="12700">
              <a:solidFill>
                <a:srgbClr val="000000"/>
              </a:solidFill>
              <a:prstDash val="sysDash"/>
            </a:ln>
          </c:spPr>
          <c:marker>
            <c:symbol val="none"/>
          </c:marker>
          <c:xVal>
            <c:numRef>
              <c:f>'Fig. 3 (data)'!$E$93:$E$94</c:f>
              <c:numCache>
                <c:formatCode>0.0000</c:formatCode>
                <c:ptCount val="2"/>
                <c:pt idx="0">
                  <c:v>-0.71822701911461917</c:v>
                </c:pt>
                <c:pt idx="1">
                  <c:v>0</c:v>
                </c:pt>
              </c:numCache>
            </c:numRef>
          </c:xVal>
          <c:yVal>
            <c:numRef>
              <c:f>'Fig. 3 (data)'!$F$93:$F$94</c:f>
              <c:numCache>
                <c:formatCode>0.0000</c:formatCode>
                <c:ptCount val="2"/>
                <c:pt idx="0">
                  <c:v>0.43130707500381427</c:v>
                </c:pt>
                <c:pt idx="1">
                  <c:v>0</c:v>
                </c:pt>
              </c:numCache>
            </c:numRef>
          </c:yVal>
          <c:smooth val="1"/>
          <c:extLst>
            <c:ext xmlns:c16="http://schemas.microsoft.com/office/drawing/2014/chart" uri="{C3380CC4-5D6E-409C-BE32-E72D297353CC}">
              <c16:uniqueId val="{00000016-BD86-3B4D-9C49-4A9F5EB05F65}"/>
            </c:ext>
          </c:extLst>
        </c:ser>
        <c:ser>
          <c:idx val="43"/>
          <c:order val="23"/>
          <c:spPr>
            <a:ln w="12700">
              <a:solidFill>
                <a:srgbClr val="000000"/>
              </a:solidFill>
              <a:prstDash val="sysDash"/>
            </a:ln>
          </c:spPr>
          <c:marker>
            <c:symbol val="none"/>
          </c:marker>
          <c:xVal>
            <c:numRef>
              <c:f>'Fig. 3 (data)'!$E$95:$E$96</c:f>
              <c:numCache>
                <c:formatCode>0.0000</c:formatCode>
                <c:ptCount val="2"/>
                <c:pt idx="0">
                  <c:v>-0.74356332501630262</c:v>
                </c:pt>
                <c:pt idx="1">
                  <c:v>0</c:v>
                </c:pt>
              </c:numCache>
            </c:numRef>
          </c:xVal>
          <c:yVal>
            <c:numRef>
              <c:f>'Fig. 3 (data)'!$F$95:$F$96</c:f>
              <c:numCache>
                <c:formatCode>0.0000</c:formatCode>
                <c:ptCount val="2"/>
                <c:pt idx="0">
                  <c:v>0.58191872329406091</c:v>
                </c:pt>
                <c:pt idx="1">
                  <c:v>0</c:v>
                </c:pt>
              </c:numCache>
            </c:numRef>
          </c:yVal>
          <c:smooth val="1"/>
          <c:extLst>
            <c:ext xmlns:c16="http://schemas.microsoft.com/office/drawing/2014/chart" uri="{C3380CC4-5D6E-409C-BE32-E72D297353CC}">
              <c16:uniqueId val="{00000017-BD86-3B4D-9C49-4A9F5EB05F65}"/>
            </c:ext>
          </c:extLst>
        </c:ser>
        <c:ser>
          <c:idx val="44"/>
          <c:order val="24"/>
          <c:spPr>
            <a:ln w="12700">
              <a:solidFill>
                <a:srgbClr val="000000"/>
              </a:solidFill>
              <a:prstDash val="sysDash"/>
            </a:ln>
          </c:spPr>
          <c:marker>
            <c:symbol val="none"/>
          </c:marker>
          <c:xVal>
            <c:numRef>
              <c:f>'Fig. 3 (data)'!$E$97:$E$98</c:f>
              <c:numCache>
                <c:formatCode>0.0000</c:formatCode>
                <c:ptCount val="2"/>
                <c:pt idx="0">
                  <c:v>-0.71822701911461928</c:v>
                </c:pt>
                <c:pt idx="1">
                  <c:v>0</c:v>
                </c:pt>
              </c:numCache>
            </c:numRef>
          </c:xVal>
          <c:yVal>
            <c:numRef>
              <c:f>'Fig. 3 (data)'!$F$97:$F$98</c:f>
              <c:numCache>
                <c:formatCode>0.0000</c:formatCode>
                <c:ptCount val="2"/>
                <c:pt idx="0">
                  <c:v>0.73253037158430756</c:v>
                </c:pt>
                <c:pt idx="1">
                  <c:v>0</c:v>
                </c:pt>
              </c:numCache>
            </c:numRef>
          </c:yVal>
          <c:smooth val="1"/>
          <c:extLst>
            <c:ext xmlns:c16="http://schemas.microsoft.com/office/drawing/2014/chart" uri="{C3380CC4-5D6E-409C-BE32-E72D297353CC}">
              <c16:uniqueId val="{00000018-BD86-3B4D-9C49-4A9F5EB05F65}"/>
            </c:ext>
          </c:extLst>
        </c:ser>
        <c:ser>
          <c:idx val="45"/>
          <c:order val="25"/>
          <c:spPr>
            <a:ln w="12700">
              <a:solidFill>
                <a:srgbClr val="000000"/>
              </a:solidFill>
              <a:prstDash val="sysDash"/>
            </a:ln>
          </c:spPr>
          <c:marker>
            <c:symbol val="none"/>
          </c:marker>
          <c:xVal>
            <c:numRef>
              <c:f>'Fig. 3 (data)'!$E$99:$E$100</c:f>
              <c:numCache>
                <c:formatCode>0.0000</c:formatCode>
                <c:ptCount val="2"/>
                <c:pt idx="0">
                  <c:v>-0.64394472878654319</c:v>
                </c:pt>
                <c:pt idx="1">
                  <c:v>0</c:v>
                </c:pt>
              </c:numCache>
            </c:numRef>
          </c:xVal>
          <c:yVal>
            <c:numRef>
              <c:f>'Fig. 3 (data)'!$F$99:$F$100</c:f>
              <c:numCache>
                <c:formatCode>0.0000</c:formatCode>
                <c:ptCount val="2"/>
                <c:pt idx="0">
                  <c:v>0.87287808494109154</c:v>
                </c:pt>
                <c:pt idx="1">
                  <c:v>0</c:v>
                </c:pt>
              </c:numCache>
            </c:numRef>
          </c:yVal>
          <c:smooth val="1"/>
          <c:extLst>
            <c:ext xmlns:c16="http://schemas.microsoft.com/office/drawing/2014/chart" uri="{C3380CC4-5D6E-409C-BE32-E72D297353CC}">
              <c16:uniqueId val="{00000019-BD86-3B4D-9C49-4A9F5EB05F65}"/>
            </c:ext>
          </c:extLst>
        </c:ser>
        <c:ser>
          <c:idx val="46"/>
          <c:order val="26"/>
          <c:spPr>
            <a:ln w="12700">
              <a:solidFill>
                <a:srgbClr val="000000"/>
              </a:solidFill>
              <a:prstDash val="sysDash"/>
            </a:ln>
          </c:spPr>
          <c:marker>
            <c:symbol val="none"/>
          </c:marker>
          <c:xVal>
            <c:numRef>
              <c:f>'Fig. 3 (data)'!$E$101:$E$102</c:f>
              <c:numCache>
                <c:formatCode>0.0000</c:formatCode>
                <c:ptCount val="2"/>
                <c:pt idx="0">
                  <c:v>-0.52577866936064455</c:v>
                </c:pt>
                <c:pt idx="1">
                  <c:v>0</c:v>
                </c:pt>
              </c:numCache>
            </c:numRef>
          </c:xVal>
          <c:yVal>
            <c:numRef>
              <c:f>'Fig. 3 (data)'!$F$101:$F$102</c:f>
              <c:numCache>
                <c:formatCode>0.0000</c:formatCode>
                <c:ptCount val="2"/>
                <c:pt idx="0">
                  <c:v>0.99339739863470955</c:v>
                </c:pt>
                <c:pt idx="1">
                  <c:v>0</c:v>
                </c:pt>
              </c:numCache>
            </c:numRef>
          </c:yVal>
          <c:smooth val="1"/>
          <c:extLst>
            <c:ext xmlns:c16="http://schemas.microsoft.com/office/drawing/2014/chart" uri="{C3380CC4-5D6E-409C-BE32-E72D297353CC}">
              <c16:uniqueId val="{0000001A-BD86-3B4D-9C49-4A9F5EB05F65}"/>
            </c:ext>
          </c:extLst>
        </c:ser>
        <c:ser>
          <c:idx val="47"/>
          <c:order val="27"/>
          <c:spPr>
            <a:ln w="12700">
              <a:solidFill>
                <a:srgbClr val="000000"/>
              </a:solidFill>
              <a:prstDash val="sysDash"/>
            </a:ln>
          </c:spPr>
          <c:marker>
            <c:symbol val="none"/>
          </c:marker>
          <c:xVal>
            <c:numRef>
              <c:f>'Fig. 3 (data)'!$E$103:$E$104</c:f>
              <c:numCache>
                <c:formatCode>0.0000</c:formatCode>
                <c:ptCount val="2"/>
                <c:pt idx="0">
                  <c:v>-0.37178166250815164</c:v>
                </c:pt>
                <c:pt idx="1">
                  <c:v>0</c:v>
                </c:pt>
              </c:numCache>
            </c:numRef>
          </c:xVal>
          <c:yVal>
            <c:numRef>
              <c:f>'Fig. 3 (data)'!$F$103:$F$104</c:f>
              <c:numCache>
                <c:formatCode>0.0000</c:formatCode>
                <c:ptCount val="2"/>
                <c:pt idx="0">
                  <c:v>1.0858751206045252</c:v>
                </c:pt>
                <c:pt idx="1">
                  <c:v>0</c:v>
                </c:pt>
              </c:numCache>
            </c:numRef>
          </c:yVal>
          <c:smooth val="1"/>
          <c:extLst>
            <c:ext xmlns:c16="http://schemas.microsoft.com/office/drawing/2014/chart" uri="{C3380CC4-5D6E-409C-BE32-E72D297353CC}">
              <c16:uniqueId val="{0000001B-BD86-3B4D-9C49-4A9F5EB05F65}"/>
            </c:ext>
          </c:extLst>
        </c:ser>
        <c:ser>
          <c:idx val="48"/>
          <c:order val="28"/>
          <c:spPr>
            <a:ln w="12700">
              <a:solidFill>
                <a:srgbClr val="000000"/>
              </a:solidFill>
              <a:prstDash val="sysDash"/>
            </a:ln>
          </c:spPr>
          <c:marker>
            <c:symbol val="none"/>
          </c:marker>
          <c:xVal>
            <c:numRef>
              <c:f>'Fig. 3 (data)'!$E$105:$E$106</c:f>
              <c:numCache>
                <c:formatCode>0.0000</c:formatCode>
                <c:ptCount val="2"/>
                <c:pt idx="0">
                  <c:v>-0.19244834975397535</c:v>
                </c:pt>
                <c:pt idx="1">
                  <c:v>0</c:v>
                </c:pt>
              </c:numCache>
            </c:numRef>
          </c:xVal>
          <c:yVal>
            <c:numRef>
              <c:f>'Fig. 3 (data)'!$F$105:$F$106</c:f>
              <c:numCache>
                <c:formatCode>0.0000</c:formatCode>
                <c:ptCount val="2"/>
                <c:pt idx="0">
                  <c:v>1.1440090469249564</c:v>
                </c:pt>
                <c:pt idx="1">
                  <c:v>0</c:v>
                </c:pt>
              </c:numCache>
            </c:numRef>
          </c:yVal>
          <c:smooth val="1"/>
          <c:extLst>
            <c:ext xmlns:c16="http://schemas.microsoft.com/office/drawing/2014/chart" uri="{C3380CC4-5D6E-409C-BE32-E72D297353CC}">
              <c16:uniqueId val="{0000001C-BD86-3B4D-9C49-4A9F5EB05F65}"/>
            </c:ext>
          </c:extLst>
        </c:ser>
        <c:ser>
          <c:idx val="49"/>
          <c:order val="29"/>
          <c:spPr>
            <a:ln w="12700">
              <a:solidFill>
                <a:srgbClr val="000000"/>
              </a:solidFill>
              <a:prstDash val="solid"/>
            </a:ln>
          </c:spPr>
          <c:marker>
            <c:symbol val="none"/>
          </c:marker>
          <c:xVal>
            <c:numRef>
              <c:f>'Fig. 3 (data)'!$M$60:$M$84</c:f>
              <c:numCache>
                <c:formatCode>0.0000</c:formatCode>
                <c:ptCount val="25"/>
                <c:pt idx="0">
                  <c:v>-6.602376101621206E-2</c:v>
                </c:pt>
                <c:pt idx="1">
                  <c:v>-7.7937571381976795E-2</c:v>
                </c:pt>
                <c:pt idx="2">
                  <c:v>-7.1874571752477176E-2</c:v>
                </c:pt>
                <c:pt idx="3">
                  <c:v>-5.3036259045354091E-2</c:v>
                </c:pt>
                <c:pt idx="4">
                  <c:v>-3.3369319062546476E-2</c:v>
                </c:pt>
                <c:pt idx="5">
                  <c:v>-1.1848558334908083E-2</c:v>
                </c:pt>
                <c:pt idx="6">
                  <c:v>4.9648553523978997E-3</c:v>
                </c:pt>
                <c:pt idx="7">
                  <c:v>1.2519131917508723E-2</c:v>
                </c:pt>
                <c:pt idx="8">
                  <c:v>1.225747883737956E-2</c:v>
                </c:pt>
                <c:pt idx="9">
                  <c:v>5.6829813696593762E-3</c:v>
                </c:pt>
                <c:pt idx="10">
                  <c:v>-5.0234485799173431E-3</c:v>
                </c:pt>
                <c:pt idx="11">
                  <c:v>-1.5112794904632276E-2</c:v>
                </c:pt>
                <c:pt idx="12">
                  <c:v>-2.1872105077651749E-2</c:v>
                </c:pt>
                <c:pt idx="13">
                  <c:v>-2.2118075963366471E-2</c:v>
                </c:pt>
                <c:pt idx="14">
                  <c:v>-1.3091122313574777E-2</c:v>
                </c:pt>
                <c:pt idx="15">
                  <c:v>4.6020260881015221E-3</c:v>
                </c:pt>
                <c:pt idx="16">
                  <c:v>3.0877082173396766E-2</c:v>
                </c:pt>
                <c:pt idx="17">
                  <c:v>5.8598185981859646E-2</c:v>
                </c:pt>
                <c:pt idx="18">
                  <c:v>8.0836039367180756E-2</c:v>
                </c:pt>
                <c:pt idx="19">
                  <c:v>9.345522140701952E-2</c:v>
                </c:pt>
                <c:pt idx="20">
                  <c:v>8.4194596033156113E-2</c:v>
                </c:pt>
                <c:pt idx="21">
                  <c:v>5.6524806138688946E-2</c:v>
                </c:pt>
                <c:pt idx="22">
                  <c:v>1.3240667739717321E-2</c:v>
                </c:pt>
                <c:pt idx="23">
                  <c:v>-3.4802330712433278E-2</c:v>
                </c:pt>
                <c:pt idx="24">
                  <c:v>-6.602376101621206E-2</c:v>
                </c:pt>
              </c:numCache>
            </c:numRef>
          </c:xVal>
          <c:yVal>
            <c:numRef>
              <c:f>'Fig. 3 (data)'!$N$60:$N$84</c:f>
              <c:numCache>
                <c:formatCode>0.0000</c:formatCode>
                <c:ptCount val="25"/>
                <c:pt idx="0">
                  <c:v>2.2018125505677668</c:v>
                </c:pt>
                <c:pt idx="1">
                  <c:v>2.0297424642637365</c:v>
                </c:pt>
                <c:pt idx="2">
                  <c:v>1.8602708304597917</c:v>
                </c:pt>
                <c:pt idx="3">
                  <c:v>1.6863339844565455</c:v>
                </c:pt>
                <c:pt idx="4">
                  <c:v>1.5647804707684105</c:v>
                </c:pt>
                <c:pt idx="5">
                  <c:v>1.4447145657741722</c:v>
                </c:pt>
                <c:pt idx="6">
                  <c:v>1.3500383597367631</c:v>
                </c:pt>
                <c:pt idx="7">
                  <c:v>1.2639786601916707</c:v>
                </c:pt>
                <c:pt idx="8">
                  <c:v>1.2137265169122582</c:v>
                </c:pt>
                <c:pt idx="9">
                  <c:v>1.1754653548986675</c:v>
                </c:pt>
                <c:pt idx="10">
                  <c:v>1.1638241663674491</c:v>
                </c:pt>
                <c:pt idx="11">
                  <c:v>1.1761283249975023</c:v>
                </c:pt>
                <c:pt idx="12">
                  <c:v>1.2135608950361336</c:v>
                </c:pt>
                <c:pt idx="13">
                  <c:v>1.2660176256001037</c:v>
                </c:pt>
                <c:pt idx="14">
                  <c:v>1.349971789555561</c:v>
                </c:pt>
                <c:pt idx="15">
                  <c:v>1.448426749106227</c:v>
                </c:pt>
                <c:pt idx="16">
                  <c:v>1.5648431577022319</c:v>
                </c:pt>
                <c:pt idx="17">
                  <c:v>1.721738763447517</c:v>
                </c:pt>
                <c:pt idx="18">
                  <c:v>1.8598197400502712</c:v>
                </c:pt>
                <c:pt idx="19">
                  <c:v>2.0579425792633526</c:v>
                </c:pt>
                <c:pt idx="20">
                  <c:v>2.2010525821627436</c:v>
                </c:pt>
                <c:pt idx="21">
                  <c:v>2.3493077422463333</c:v>
                </c:pt>
                <c:pt idx="22">
                  <c:v>2.3891436721148276</c:v>
                </c:pt>
                <c:pt idx="23">
                  <c:v>2.3351074061262942</c:v>
                </c:pt>
                <c:pt idx="24">
                  <c:v>2.2018125505677668</c:v>
                </c:pt>
              </c:numCache>
            </c:numRef>
          </c:yVal>
          <c:smooth val="1"/>
          <c:extLst>
            <c:ext xmlns:c16="http://schemas.microsoft.com/office/drawing/2014/chart" uri="{C3380CC4-5D6E-409C-BE32-E72D297353CC}">
              <c16:uniqueId val="{0000001D-BD86-3B4D-9C49-4A9F5EB05F65}"/>
            </c:ext>
          </c:extLst>
        </c:ser>
        <c:ser>
          <c:idx val="8"/>
          <c:order val="30"/>
          <c:spPr>
            <a:ln w="12700">
              <a:solidFill>
                <a:srgbClr val="000000"/>
              </a:solidFill>
              <a:prstDash val="solid"/>
            </a:ln>
          </c:spPr>
          <c:marker>
            <c:symbol val="none"/>
          </c:marker>
          <c:xVal>
            <c:numRef>
              <c:f>'Fig. 3 (data)'!$O$60:$O$84</c:f>
              <c:numCache>
                <c:formatCode>0.0000</c:formatCode>
                <c:ptCount val="25"/>
                <c:pt idx="0">
                  <c:v>0.30010995112034766</c:v>
                </c:pt>
                <c:pt idx="1">
                  <c:v>0.26004657118512536</c:v>
                </c:pt>
                <c:pt idx="2">
                  <c:v>0.23790154377019893</c:v>
                </c:pt>
                <c:pt idx="3">
                  <c:v>0.22744864192339809</c:v>
                </c:pt>
                <c:pt idx="4">
                  <c:v>0.22644261889230216</c:v>
                </c:pt>
                <c:pt idx="5">
                  <c:v>0.22743860062749011</c:v>
                </c:pt>
                <c:pt idx="6">
                  <c:v>0.22803175596385761</c:v>
                </c:pt>
                <c:pt idx="7">
                  <c:v>0.22108736784833991</c:v>
                </c:pt>
                <c:pt idx="8">
                  <c:v>0.21252512150468941</c:v>
                </c:pt>
                <c:pt idx="9">
                  <c:v>0.19985765846187611</c:v>
                </c:pt>
                <c:pt idx="10">
                  <c:v>0.18759167908597563</c:v>
                </c:pt>
                <c:pt idx="11">
                  <c:v>0.17986322292843729</c:v>
                </c:pt>
                <c:pt idx="12">
                  <c:v>0.17950370157828374</c:v>
                </c:pt>
                <c:pt idx="13">
                  <c:v>0.18794097379725974</c:v>
                </c:pt>
                <c:pt idx="14">
                  <c:v>0.21056900516297161</c:v>
                </c:pt>
                <c:pt idx="15">
                  <c:v>0.24395084006836557</c:v>
                </c:pt>
                <c:pt idx="16">
                  <c:v>0.288520608504508</c:v>
                </c:pt>
                <c:pt idx="17">
                  <c:v>0.34110060460403935</c:v>
                </c:pt>
                <c:pt idx="18">
                  <c:v>0.38525948533257415</c:v>
                </c:pt>
                <c:pt idx="19">
                  <c:v>0.43013564124822323</c:v>
                </c:pt>
                <c:pt idx="20">
                  <c:v>0.44495841000242176</c:v>
                </c:pt>
                <c:pt idx="21">
                  <c:v>0.44293487023801786</c:v>
                </c:pt>
                <c:pt idx="22">
                  <c:v>0.40784304677199912</c:v>
                </c:pt>
                <c:pt idx="23">
                  <c:v>0.35245671389236688</c:v>
                </c:pt>
                <c:pt idx="24">
                  <c:v>0.30010995112034766</c:v>
                </c:pt>
              </c:numCache>
            </c:numRef>
          </c:xVal>
          <c:yVal>
            <c:numRef>
              <c:f>'Fig. 3 (data)'!$P$60:$P$84</c:f>
              <c:numCache>
                <c:formatCode>0.0000</c:formatCode>
                <c:ptCount val="25"/>
                <c:pt idx="0">
                  <c:v>2.1776941076767455</c:v>
                </c:pt>
                <c:pt idx="1">
                  <c:v>2.0109793517976002</c:v>
                </c:pt>
                <c:pt idx="2">
                  <c:v>1.8431646866022784</c:v>
                </c:pt>
                <c:pt idx="3">
                  <c:v>1.6683638722766698</c:v>
                </c:pt>
                <c:pt idx="4">
                  <c:v>1.5448876810500018</c:v>
                </c:pt>
                <c:pt idx="5">
                  <c:v>1.4225018238751592</c:v>
                </c:pt>
                <c:pt idx="6">
                  <c:v>1.3260321786744256</c:v>
                </c:pt>
                <c:pt idx="7">
                  <c:v>1.2399096409083565</c:v>
                </c:pt>
                <c:pt idx="8">
                  <c:v>1.190566644444627</c:v>
                </c:pt>
                <c:pt idx="9">
                  <c:v>1.1542880262345736</c:v>
                </c:pt>
                <c:pt idx="10">
                  <c:v>1.145013738297274</c:v>
                </c:pt>
                <c:pt idx="11">
                  <c:v>1.1591537064273261</c:v>
                </c:pt>
                <c:pt idx="12">
                  <c:v>1.1973197461826719</c:v>
                </c:pt>
                <c:pt idx="13">
                  <c:v>1.2489325079788922</c:v>
                </c:pt>
                <c:pt idx="14">
                  <c:v>1.3296251854366927</c:v>
                </c:pt>
                <c:pt idx="15">
                  <c:v>1.4228177710408076</c:v>
                </c:pt>
                <c:pt idx="16">
                  <c:v>1.5319348731139264</c:v>
                </c:pt>
                <c:pt idx="17">
                  <c:v>1.680556870359045</c:v>
                </c:pt>
                <c:pt idx="18">
                  <c:v>1.8117968375064228</c:v>
                </c:pt>
                <c:pt idx="19">
                  <c:v>2.0039957987480506</c:v>
                </c:pt>
                <c:pt idx="20">
                  <c:v>2.1465327211192369</c:v>
                </c:pt>
                <c:pt idx="21">
                  <c:v>2.2978472538010273</c:v>
                </c:pt>
                <c:pt idx="22">
                  <c:v>2.3457584407337198</c:v>
                </c:pt>
                <c:pt idx="23">
                  <c:v>2.3023787385513321</c:v>
                </c:pt>
                <c:pt idx="24">
                  <c:v>2.1776941076767455</c:v>
                </c:pt>
              </c:numCache>
            </c:numRef>
          </c:yVal>
          <c:smooth val="1"/>
          <c:extLst>
            <c:ext xmlns:c16="http://schemas.microsoft.com/office/drawing/2014/chart" uri="{C3380CC4-5D6E-409C-BE32-E72D297353CC}">
              <c16:uniqueId val="{0000001E-BD86-3B4D-9C49-4A9F5EB05F65}"/>
            </c:ext>
          </c:extLst>
        </c:ser>
        <c:ser>
          <c:idx val="9"/>
          <c:order val="31"/>
          <c:spPr>
            <a:ln w="12700">
              <a:solidFill>
                <a:srgbClr val="000000"/>
              </a:solidFill>
              <a:prstDash val="solid"/>
            </a:ln>
          </c:spPr>
          <c:marker>
            <c:symbol val="none"/>
          </c:marker>
          <c:xVal>
            <c:numRef>
              <c:f>'Fig. 3 (data)'!$Q$60:$Q$84</c:f>
              <c:numCache>
                <c:formatCode>0.0000</c:formatCode>
                <c:ptCount val="25"/>
                <c:pt idx="0">
                  <c:v>0.64579166604319949</c:v>
                </c:pt>
                <c:pt idx="1">
                  <c:v>0.58030896967323919</c:v>
                </c:pt>
                <c:pt idx="2">
                  <c:v>0.5314650622358259</c:v>
                </c:pt>
                <c:pt idx="3">
                  <c:v>0.49243329382172352</c:v>
                </c:pt>
                <c:pt idx="4">
                  <c:v>0.47082286658376155</c:v>
                </c:pt>
                <c:pt idx="5">
                  <c:v>0.45122619481718362</c:v>
                </c:pt>
                <c:pt idx="6">
                  <c:v>0.43555866924667469</c:v>
                </c:pt>
                <c:pt idx="7">
                  <c:v>0.41458886502445713</c:v>
                </c:pt>
                <c:pt idx="8">
                  <c:v>0.39830952835582401</c:v>
                </c:pt>
                <c:pt idx="9">
                  <c:v>0.38041236641031267</c:v>
                </c:pt>
                <c:pt idx="10">
                  <c:v>0.36742274383206674</c:v>
                </c:pt>
                <c:pt idx="11">
                  <c:v>0.36258185935696363</c:v>
                </c:pt>
                <c:pt idx="12">
                  <c:v>0.36864662761555189</c:v>
                </c:pt>
                <c:pt idx="13">
                  <c:v>0.38519215678074697</c:v>
                </c:pt>
                <c:pt idx="14">
                  <c:v>0.41987920291939557</c:v>
                </c:pt>
                <c:pt idx="15">
                  <c:v>0.46667480744579537</c:v>
                </c:pt>
                <c:pt idx="16">
                  <c:v>0.52650193216888652</c:v>
                </c:pt>
                <c:pt idx="17">
                  <c:v>0.60035758071785539</c:v>
                </c:pt>
                <c:pt idx="18">
                  <c:v>0.66342813404395484</c:v>
                </c:pt>
                <c:pt idx="19">
                  <c:v>0.73750302797111711</c:v>
                </c:pt>
                <c:pt idx="20">
                  <c:v>0.77539904365856249</c:v>
                </c:pt>
                <c:pt idx="21">
                  <c:v>0.79915965491510821</c:v>
                </c:pt>
                <c:pt idx="22">
                  <c:v>0.77465159615927159</c:v>
                </c:pt>
                <c:pt idx="23">
                  <c:v>0.71569641590766175</c:v>
                </c:pt>
                <c:pt idx="24">
                  <c:v>0.64579166604319949</c:v>
                </c:pt>
              </c:numCache>
            </c:numRef>
          </c:xVal>
          <c:yVal>
            <c:numRef>
              <c:f>'Fig. 3 (data)'!$R$60:$R$84</c:f>
              <c:numCache>
                <c:formatCode>0.0000</c:formatCode>
                <c:ptCount val="25"/>
                <c:pt idx="0">
                  <c:v>2.0802356710046173</c:v>
                </c:pt>
                <c:pt idx="1">
                  <c:v>1.9243955720738615</c:v>
                </c:pt>
                <c:pt idx="2">
                  <c:v>1.7638950614229358</c:v>
                </c:pt>
                <c:pt idx="3">
                  <c:v>1.5941927674036198</c:v>
                </c:pt>
                <c:pt idx="4">
                  <c:v>1.4730468014840035</c:v>
                </c:pt>
                <c:pt idx="5">
                  <c:v>1.3525774165284576</c:v>
                </c:pt>
                <c:pt idx="6">
                  <c:v>1.257660918642602</c:v>
                </c:pt>
                <c:pt idx="7">
                  <c:v>1.1744144448316391</c:v>
                </c:pt>
                <c:pt idx="8">
                  <c:v>1.1276309342604254</c:v>
                </c:pt>
                <c:pt idx="9">
                  <c:v>1.0945014602264489</c:v>
                </c:pt>
                <c:pt idx="10">
                  <c:v>1.0878293155131407</c:v>
                </c:pt>
                <c:pt idx="11">
                  <c:v>1.1032643319503623</c:v>
                </c:pt>
                <c:pt idx="12">
                  <c:v>1.1408425468892205</c:v>
                </c:pt>
                <c:pt idx="13">
                  <c:v>1.1898812727366572</c:v>
                </c:pt>
                <c:pt idx="14">
                  <c:v>1.2646686448752145</c:v>
                </c:pt>
                <c:pt idx="15">
                  <c:v>1.34960036300473</c:v>
                </c:pt>
                <c:pt idx="16">
                  <c:v>1.4479612111333471</c:v>
                </c:pt>
                <c:pt idx="17">
                  <c:v>1.5835562507715788</c:v>
                </c:pt>
                <c:pt idx="18">
                  <c:v>1.7037481207188065</c:v>
                </c:pt>
                <c:pt idx="19">
                  <c:v>1.8836912795092748</c:v>
                </c:pt>
                <c:pt idx="20">
                  <c:v>2.0207964632918918</c:v>
                </c:pt>
                <c:pt idx="21">
                  <c:v>2.1698713751008398</c:v>
                </c:pt>
                <c:pt idx="22">
                  <c:v>2.2239232760800975</c:v>
                </c:pt>
                <c:pt idx="23">
                  <c:v>2.1923244450943491</c:v>
                </c:pt>
                <c:pt idx="24">
                  <c:v>2.0802356710046173</c:v>
                </c:pt>
              </c:numCache>
            </c:numRef>
          </c:yVal>
          <c:smooth val="1"/>
          <c:extLst>
            <c:ext xmlns:c16="http://schemas.microsoft.com/office/drawing/2014/chart" uri="{C3380CC4-5D6E-409C-BE32-E72D297353CC}">
              <c16:uniqueId val="{0000001F-BD86-3B4D-9C49-4A9F5EB05F65}"/>
            </c:ext>
          </c:extLst>
        </c:ser>
        <c:ser>
          <c:idx val="10"/>
          <c:order val="32"/>
          <c:spPr>
            <a:ln w="12700">
              <a:solidFill>
                <a:srgbClr val="000000"/>
              </a:solidFill>
              <a:prstDash val="solid"/>
            </a:ln>
          </c:spPr>
          <c:marker>
            <c:symbol val="none"/>
          </c:marker>
          <c:xVal>
            <c:numRef>
              <c:f>'Fig. 3 (data)'!$S$60:$S$84</c:f>
              <c:numCache>
                <c:formatCode>0.0000</c:formatCode>
                <c:ptCount val="25"/>
                <c:pt idx="0">
                  <c:v>0.94746374614639528</c:v>
                </c:pt>
                <c:pt idx="1">
                  <c:v>0.86102427088403743</c:v>
                </c:pt>
                <c:pt idx="2">
                  <c:v>0.78881011499762366</c:v>
                </c:pt>
                <c:pt idx="3">
                  <c:v>0.72385943053059365</c:v>
                </c:pt>
                <c:pt idx="4">
                  <c:v>0.68311731398911302</c:v>
                </c:pt>
                <c:pt idx="5">
                  <c:v>0.64426346951663038</c:v>
                </c:pt>
                <c:pt idx="6">
                  <c:v>0.61340297901506502</c:v>
                </c:pt>
                <c:pt idx="7">
                  <c:v>0.57983681618965166</c:v>
                </c:pt>
                <c:pt idx="8">
                  <c:v>0.55694979908712727</c:v>
                </c:pt>
                <c:pt idx="9">
                  <c:v>0.53504260024904615</c:v>
                </c:pt>
                <c:pt idx="10">
                  <c:v>0.5222145557807959</c:v>
                </c:pt>
                <c:pt idx="11">
                  <c:v>0.52059114126516648</c:v>
                </c:pt>
                <c:pt idx="12">
                  <c:v>0.532666895198177</c:v>
                </c:pt>
                <c:pt idx="13">
                  <c:v>0.55619313083976285</c:v>
                </c:pt>
                <c:pt idx="14">
                  <c:v>0.60057532688005366</c:v>
                </c:pt>
                <c:pt idx="15">
                  <c:v>0.65759565791237784</c:v>
                </c:pt>
                <c:pt idx="16">
                  <c:v>0.72860301924153736</c:v>
                </c:pt>
                <c:pt idx="17">
                  <c:v>0.81870117984356161</c:v>
                </c:pt>
                <c:pt idx="18">
                  <c:v>0.89638525178706974</c:v>
                </c:pt>
                <c:pt idx="19">
                  <c:v>0.99461080211915898</c:v>
                </c:pt>
                <c:pt idx="20">
                  <c:v>1.052997513896879</c:v>
                </c:pt>
                <c:pt idx="21">
                  <c:v>1.1009230297835075</c:v>
                </c:pt>
                <c:pt idx="22">
                  <c:v>1.0886689194405808</c:v>
                </c:pt>
                <c:pt idx="23">
                  <c:v>1.0301625899230988</c:v>
                </c:pt>
                <c:pt idx="24">
                  <c:v>0.94746374614639528</c:v>
                </c:pt>
              </c:numCache>
            </c:numRef>
          </c:xVal>
          <c:yVal>
            <c:numRef>
              <c:f>'Fig. 3 (data)'!$T$60:$T$84</c:f>
              <c:numCache>
                <c:formatCode>0.0000</c:formatCode>
                <c:ptCount val="25"/>
                <c:pt idx="0">
                  <c:v>1.916078871952906</c:v>
                </c:pt>
                <c:pt idx="1">
                  <c:v>1.7758916665942313</c:v>
                </c:pt>
                <c:pt idx="2">
                  <c:v>1.627864048878487</c:v>
                </c:pt>
                <c:pt idx="3">
                  <c:v>1.4688753080609476</c:v>
                </c:pt>
                <c:pt idx="4">
                  <c:v>1.354153669290171</c:v>
                </c:pt>
                <c:pt idx="5">
                  <c:v>1.239706576539199</c:v>
                </c:pt>
                <c:pt idx="6">
                  <c:v>1.1495839680236117</c:v>
                </c:pt>
                <c:pt idx="7">
                  <c:v>1.071956461338218</c:v>
                </c:pt>
                <c:pt idx="8">
                  <c:v>1.0292083510025285</c:v>
                </c:pt>
                <c:pt idx="9">
                  <c:v>1.0001800125457749</c:v>
                </c:pt>
                <c:pt idx="10">
                  <c:v>0.99616792192606063</c:v>
                </c:pt>
                <c:pt idx="11">
                  <c:v>1.0122689700756577</c:v>
                </c:pt>
                <c:pt idx="12">
                  <c:v>1.0479781249546434</c:v>
                </c:pt>
                <c:pt idx="13">
                  <c:v>1.0928881639683763</c:v>
                </c:pt>
                <c:pt idx="14">
                  <c:v>1.1595288487646316</c:v>
                </c:pt>
                <c:pt idx="15">
                  <c:v>1.2337641703581654</c:v>
                </c:pt>
                <c:pt idx="16">
                  <c:v>1.3186448380514328</c:v>
                </c:pt>
                <c:pt idx="17">
                  <c:v>1.4373473366089005</c:v>
                </c:pt>
                <c:pt idx="18">
                  <c:v>1.5430369311775514</c:v>
                </c:pt>
                <c:pt idx="19">
                  <c:v>1.7052275757205293</c:v>
                </c:pt>
                <c:pt idx="20">
                  <c:v>1.8324125268626503</c:v>
                </c:pt>
                <c:pt idx="21">
                  <c:v>1.97410145078905</c:v>
                </c:pt>
                <c:pt idx="22">
                  <c:v>2.0319410432829765</c:v>
                </c:pt>
                <c:pt idx="23">
                  <c:v>2.0124445439811209</c:v>
                </c:pt>
                <c:pt idx="24">
                  <c:v>1.916078871952906</c:v>
                </c:pt>
              </c:numCache>
            </c:numRef>
          </c:yVal>
          <c:smooth val="1"/>
          <c:extLst>
            <c:ext xmlns:c16="http://schemas.microsoft.com/office/drawing/2014/chart" uri="{C3380CC4-5D6E-409C-BE32-E72D297353CC}">
              <c16:uniqueId val="{00000020-BD86-3B4D-9C49-4A9F5EB05F65}"/>
            </c:ext>
          </c:extLst>
        </c:ser>
        <c:ser>
          <c:idx val="11"/>
          <c:order val="33"/>
          <c:spPr>
            <a:ln w="12700">
              <a:solidFill>
                <a:srgbClr val="000000"/>
              </a:solidFill>
              <a:prstDash val="solid"/>
            </a:ln>
          </c:spPr>
          <c:marker>
            <c:symbol val="none"/>
          </c:marker>
          <c:xVal>
            <c:numRef>
              <c:f>'Fig. 3 (data)'!$U$60:$U$84</c:f>
              <c:numCache>
                <c:formatCode>0.0000</c:formatCode>
                <c:ptCount val="25"/>
                <c:pt idx="0">
                  <c:v>1.1845677377075863</c:v>
                </c:pt>
                <c:pt idx="1">
                  <c:v>1.0830621909439739</c:v>
                </c:pt>
                <c:pt idx="2">
                  <c:v>0.99239906199268313</c:v>
                </c:pt>
                <c:pt idx="3">
                  <c:v>0.90595574328307249</c:v>
                </c:pt>
                <c:pt idx="4">
                  <c:v>0.84885844535084432</c:v>
                </c:pt>
                <c:pt idx="5">
                  <c:v>0.79339525346424267</c:v>
                </c:pt>
                <c:pt idx="6">
                  <c:v>0.74944488945993071</c:v>
                </c:pt>
                <c:pt idx="7">
                  <c:v>0.70556984655716659</c:v>
                </c:pt>
                <c:pt idx="8">
                  <c:v>0.67763486141370399</c:v>
                </c:pt>
                <c:pt idx="9">
                  <c:v>0.65321056508051045</c:v>
                </c:pt>
                <c:pt idx="10">
                  <c:v>0.64141830875342143</c:v>
                </c:pt>
                <c:pt idx="11">
                  <c:v>0.64312299721368626</c:v>
                </c:pt>
                <c:pt idx="12">
                  <c:v>0.66038679414671164</c:v>
                </c:pt>
                <c:pt idx="13">
                  <c:v>0.68929046218465673</c:v>
                </c:pt>
                <c:pt idx="14">
                  <c:v>0.74034323481149034</c:v>
                </c:pt>
                <c:pt idx="15">
                  <c:v>0.80370245102043858</c:v>
                </c:pt>
                <c:pt idx="16">
                  <c:v>0.88105101462629742</c:v>
                </c:pt>
                <c:pt idx="17">
                  <c:v>0.98125164653059904</c:v>
                </c:pt>
                <c:pt idx="18">
                  <c:v>1.068255195967565</c:v>
                </c:pt>
                <c:pt idx="19">
                  <c:v>1.1839374937748461</c:v>
                </c:pt>
                <c:pt idx="20">
                  <c:v>1.2588359437237924</c:v>
                </c:pt>
                <c:pt idx="21">
                  <c:v>1.3276603195334897</c:v>
                </c:pt>
                <c:pt idx="22">
                  <c:v>1.3284952549724687</c:v>
                </c:pt>
                <c:pt idx="23">
                  <c:v>1.2744248858594498</c:v>
                </c:pt>
                <c:pt idx="24">
                  <c:v>1.1845677377075863</c:v>
                </c:pt>
              </c:numCache>
            </c:numRef>
          </c:xVal>
          <c:yVal>
            <c:numRef>
              <c:f>'Fig. 3 (data)'!$V$60:$V$84</c:f>
              <c:numCache>
                <c:formatCode>0.0000</c:formatCode>
                <c:ptCount val="25"/>
                <c:pt idx="0">
                  <c:v>1.6964107250950486</c:v>
                </c:pt>
                <c:pt idx="1">
                  <c:v>1.5755879311028393</c:v>
                </c:pt>
                <c:pt idx="2">
                  <c:v>1.4443419376719588</c:v>
                </c:pt>
                <c:pt idx="3">
                  <c:v>1.3009516720059633</c:v>
                </c:pt>
                <c:pt idx="4">
                  <c:v>1.196310654947323</c:v>
                </c:pt>
                <c:pt idx="5">
                  <c:v>1.0915812651247681</c:v>
                </c:pt>
                <c:pt idx="6">
                  <c:v>1.0091665923965325</c:v>
                </c:pt>
                <c:pt idx="7">
                  <c:v>0.9395180326833461</c:v>
                </c:pt>
                <c:pt idx="8">
                  <c:v>0.90200623106895239</c:v>
                </c:pt>
                <c:pt idx="9">
                  <c:v>0.87775153397842753</c:v>
                </c:pt>
                <c:pt idx="10">
                  <c:v>0.87627613003137872</c:v>
                </c:pt>
                <c:pt idx="11">
                  <c:v>0.89236880433802779</c:v>
                </c:pt>
                <c:pt idx="12">
                  <c:v>0.92505503726806837</c:v>
                </c:pt>
                <c:pt idx="13">
                  <c:v>0.96456310174791726</c:v>
                </c:pt>
                <c:pt idx="14">
                  <c:v>1.0213709004581522</c:v>
                </c:pt>
                <c:pt idx="15">
                  <c:v>1.0832032382016177</c:v>
                </c:pt>
                <c:pt idx="16">
                  <c:v>1.1527984509883051</c:v>
                </c:pt>
                <c:pt idx="17">
                  <c:v>1.2518940237495422</c:v>
                </c:pt>
                <c:pt idx="18">
                  <c:v>1.3406154708620952</c:v>
                </c:pt>
                <c:pt idx="19">
                  <c:v>1.4807666938698023</c:v>
                </c:pt>
                <c:pt idx="20">
                  <c:v>1.5942189657799917</c:v>
                </c:pt>
                <c:pt idx="21">
                  <c:v>1.723878877682409</c:v>
                </c:pt>
                <c:pt idx="22">
                  <c:v>1.7828950142418394</c:v>
                </c:pt>
                <c:pt idx="23">
                  <c:v>1.7749975532069211</c:v>
                </c:pt>
                <c:pt idx="24">
                  <c:v>1.6964107250950486</c:v>
                </c:pt>
              </c:numCache>
            </c:numRef>
          </c:yVal>
          <c:smooth val="1"/>
          <c:extLst>
            <c:ext xmlns:c16="http://schemas.microsoft.com/office/drawing/2014/chart" uri="{C3380CC4-5D6E-409C-BE32-E72D297353CC}">
              <c16:uniqueId val="{00000021-BD86-3B4D-9C49-4A9F5EB05F65}"/>
            </c:ext>
          </c:extLst>
        </c:ser>
        <c:ser>
          <c:idx val="12"/>
          <c:order val="34"/>
          <c:spPr>
            <a:ln w="12700">
              <a:solidFill>
                <a:srgbClr val="000000"/>
              </a:solidFill>
              <a:prstDash val="solid"/>
            </a:ln>
          </c:spPr>
          <c:marker>
            <c:symbol val="none"/>
          </c:marker>
          <c:xVal>
            <c:numRef>
              <c:f>'Fig. 3 (data)'!$W$60:$W$84</c:f>
              <c:numCache>
                <c:formatCode>0.0000</c:formatCode>
                <c:ptCount val="25"/>
                <c:pt idx="0">
                  <c:v>1.3409453955347501</c:v>
                </c:pt>
                <c:pt idx="1">
                  <c:v>1.2312912125359758</c:v>
                </c:pt>
                <c:pt idx="2">
                  <c:v>1.1283576529299337</c:v>
                </c:pt>
                <c:pt idx="3">
                  <c:v>1.0263126692934641</c:v>
                </c:pt>
                <c:pt idx="4">
                  <c:v>0.95675127646682345</c:v>
                </c:pt>
                <c:pt idx="5">
                  <c:v>0.88845846203591616</c:v>
                </c:pt>
                <c:pt idx="6">
                  <c:v>0.83441336920434084</c:v>
                </c:pt>
                <c:pt idx="7">
                  <c:v>0.7832194578911128</c:v>
                </c:pt>
                <c:pt idx="8">
                  <c:v>0.7521402277794933</c:v>
                </c:pt>
                <c:pt idx="9">
                  <c:v>0.7268633093832364</c:v>
                </c:pt>
                <c:pt idx="10">
                  <c:v>0.71691046397837443</c:v>
                </c:pt>
                <c:pt idx="11">
                  <c:v>0.72182708371309767</c:v>
                </c:pt>
                <c:pt idx="12">
                  <c:v>0.74310242441492536</c:v>
                </c:pt>
                <c:pt idx="13">
                  <c:v>0.77541378763801394</c:v>
                </c:pt>
                <c:pt idx="14">
                  <c:v>0.82965797476556769</c:v>
                </c:pt>
                <c:pt idx="15">
                  <c:v>0.89503825027255535</c:v>
                </c:pt>
                <c:pt idx="16">
                  <c:v>0.97345683936991911</c:v>
                </c:pt>
                <c:pt idx="17">
                  <c:v>1.0769314351015942</c:v>
                </c:pt>
                <c:pt idx="18">
                  <c:v>1.1673253139180515</c:v>
                </c:pt>
                <c:pt idx="19">
                  <c:v>1.292580801778995</c:v>
                </c:pt>
                <c:pt idx="20">
                  <c:v>1.3788867843106873</c:v>
                </c:pt>
                <c:pt idx="21">
                  <c:v>1.4639197525696817</c:v>
                </c:pt>
                <c:pt idx="22">
                  <c:v>1.4777868343201959</c:v>
                </c:pt>
                <c:pt idx="23">
                  <c:v>1.4318372319111825</c:v>
                </c:pt>
                <c:pt idx="24">
                  <c:v>1.3409453955347501</c:v>
                </c:pt>
              </c:numCache>
            </c:numRef>
          </c:xVal>
          <c:yVal>
            <c:numRef>
              <c:f>'Fig. 3 (data)'!$X$60:$X$84</c:f>
              <c:numCache>
                <c:formatCode>0.0000</c:formatCode>
                <c:ptCount val="25"/>
                <c:pt idx="0">
                  <c:v>1.4362012516206317</c:v>
                </c:pt>
                <c:pt idx="1">
                  <c:v>1.3371347341558499</c:v>
                </c:pt>
                <c:pt idx="2">
                  <c:v>1.2258354563974476</c:v>
                </c:pt>
                <c:pt idx="3">
                  <c:v>1.1018655775288839</c:v>
                </c:pt>
                <c:pt idx="4">
                  <c:v>1.0102744990350105</c:v>
                </c:pt>
                <c:pt idx="5">
                  <c:v>0.91829597746940794</c:v>
                </c:pt>
                <c:pt idx="6">
                  <c:v>0.84597800385966571</c:v>
                </c:pt>
                <c:pt idx="7">
                  <c:v>0.78612461891500141</c:v>
                </c:pt>
                <c:pt idx="8">
                  <c:v>0.75469318872172808</c:v>
                </c:pt>
                <c:pt idx="9">
                  <c:v>0.73555932301614468</c:v>
                </c:pt>
                <c:pt idx="10">
                  <c:v>0.73632436731616324</c:v>
                </c:pt>
                <c:pt idx="11">
                  <c:v>0.7517348328880995</c:v>
                </c:pt>
                <c:pt idx="12">
                  <c:v>0.78045028911532877</c:v>
                </c:pt>
                <c:pt idx="13">
                  <c:v>0.81365122699841186</c:v>
                </c:pt>
                <c:pt idx="14">
                  <c:v>0.8596100358160581</c:v>
                </c:pt>
                <c:pt idx="15">
                  <c:v>0.90817804524785106</c:v>
                </c:pt>
                <c:pt idx="16">
                  <c:v>0.96172420714820306</c:v>
                </c:pt>
                <c:pt idx="17">
                  <c:v>1.0398346489887786</c:v>
                </c:pt>
                <c:pt idx="18">
                  <c:v>1.1102784277756572</c:v>
                </c:pt>
                <c:pt idx="19">
                  <c:v>1.2256052721160746</c:v>
                </c:pt>
                <c:pt idx="20">
                  <c:v>1.3224482775982267</c:v>
                </c:pt>
                <c:pt idx="21">
                  <c:v>1.4362559106257811</c:v>
                </c:pt>
                <c:pt idx="22">
                  <c:v>1.4937572642678179</c:v>
                </c:pt>
                <c:pt idx="23">
                  <c:v>1.4961650927933068</c:v>
                </c:pt>
                <c:pt idx="24">
                  <c:v>1.4362012516206317</c:v>
                </c:pt>
              </c:numCache>
            </c:numRef>
          </c:yVal>
          <c:smooth val="1"/>
          <c:extLst>
            <c:ext xmlns:c16="http://schemas.microsoft.com/office/drawing/2014/chart" uri="{C3380CC4-5D6E-409C-BE32-E72D297353CC}">
              <c16:uniqueId val="{00000022-BD86-3B4D-9C49-4A9F5EB05F65}"/>
            </c:ext>
          </c:extLst>
        </c:ser>
        <c:ser>
          <c:idx val="13"/>
          <c:order val="35"/>
          <c:spPr>
            <a:ln w="12700">
              <a:solidFill>
                <a:srgbClr val="000000"/>
              </a:solidFill>
              <a:prstDash val="solid"/>
            </a:ln>
          </c:spPr>
          <c:marker>
            <c:symbol val="none"/>
          </c:marker>
          <c:xVal>
            <c:numRef>
              <c:f>'Fig. 3 (data)'!$Y$60:$Y$84</c:f>
              <c:numCache>
                <c:formatCode>0.0000</c:formatCode>
                <c:ptCount val="25"/>
                <c:pt idx="0">
                  <c:v>1.4059398406732635</c:v>
                </c:pt>
                <c:pt idx="1">
                  <c:v>1.2956097727985885</c:v>
                </c:pt>
                <c:pt idx="2">
                  <c:v>1.187420534519197</c:v>
                </c:pt>
                <c:pt idx="3">
                  <c:v>1.0767280829533847</c:v>
                </c:pt>
                <c:pt idx="4">
                  <c:v>0.9994430891978302</c:v>
                </c:pt>
                <c:pt idx="5">
                  <c:v>0.92297469466687188</c:v>
                </c:pt>
                <c:pt idx="6">
                  <c:v>0.86251795677076615</c:v>
                </c:pt>
                <c:pt idx="7">
                  <c:v>0.80749395750113206</c:v>
                </c:pt>
                <c:pt idx="8">
                  <c:v>0.77538848059260623</c:v>
                </c:pt>
                <c:pt idx="9">
                  <c:v>0.75098152034990806</c:v>
                </c:pt>
                <c:pt idx="10">
                  <c:v>0.74354635583376005</c:v>
                </c:pt>
                <c:pt idx="11">
                  <c:v>0.75133984733311854</c:v>
                </c:pt>
                <c:pt idx="12">
                  <c:v>0.77517685249408186</c:v>
                </c:pt>
                <c:pt idx="13">
                  <c:v>0.80869394489571256</c:v>
                </c:pt>
                <c:pt idx="14">
                  <c:v>0.86243289481400132</c:v>
                </c:pt>
                <c:pt idx="15">
                  <c:v>0.92537867188924139</c:v>
                </c:pt>
                <c:pt idx="16">
                  <c:v>0.99952318922397054</c:v>
                </c:pt>
                <c:pt idx="17">
                  <c:v>1.0992201260837595</c:v>
                </c:pt>
                <c:pt idx="18">
                  <c:v>1.1868441408213151</c:v>
                </c:pt>
                <c:pt idx="19">
                  <c:v>1.3131368642326779</c:v>
                </c:pt>
                <c:pt idx="20">
                  <c:v>1.4049687692649617</c:v>
                </c:pt>
                <c:pt idx="21">
                  <c:v>1.5004154737100264</c:v>
                </c:pt>
                <c:pt idx="22">
                  <c:v>1.5263696830672144</c:v>
                </c:pt>
                <c:pt idx="23">
                  <c:v>1.4916722368310726</c:v>
                </c:pt>
                <c:pt idx="24">
                  <c:v>1.4059398406732635</c:v>
                </c:pt>
              </c:numCache>
            </c:numRef>
          </c:xVal>
          <c:yVal>
            <c:numRef>
              <c:f>'Fig. 3 (data)'!$Z$60:$Z$84</c:f>
              <c:numCache>
                <c:formatCode>0.0000</c:formatCode>
                <c:ptCount val="25"/>
                <c:pt idx="0">
                  <c:v>1.1531832971304499</c:v>
                </c:pt>
                <c:pt idx="1">
                  <c:v>1.0767822670626606</c:v>
                </c:pt>
                <c:pt idx="2">
                  <c:v>0.98723546065477785</c:v>
                </c:pt>
                <c:pt idx="3">
                  <c:v>0.88518441296299555</c:v>
                </c:pt>
                <c:pt idx="4">
                  <c:v>0.80872325813937351</c:v>
                </c:pt>
                <c:pt idx="5">
                  <c:v>0.73165981955935322</c:v>
                </c:pt>
                <c:pt idx="6">
                  <c:v>0.6711392350399048</c:v>
                </c:pt>
                <c:pt idx="7">
                  <c:v>0.62222972768689455</c:v>
                </c:pt>
                <c:pt idx="8">
                  <c:v>0.59730836435050561</c:v>
                </c:pt>
                <c:pt idx="9">
                  <c:v>0.58329354385226684</c:v>
                </c:pt>
                <c:pt idx="10">
                  <c:v>0.58585011512823304</c:v>
                </c:pt>
                <c:pt idx="11">
                  <c:v>0.59995102847155923</c:v>
                </c:pt>
                <c:pt idx="12">
                  <c:v>0.62401845511238818</c:v>
                </c:pt>
                <c:pt idx="13">
                  <c:v>0.65043693459037433</c:v>
                </c:pt>
                <c:pt idx="14">
                  <c:v>0.68526999044123993</c:v>
                </c:pt>
                <c:pt idx="15">
                  <c:v>0.72061626915385724</c:v>
                </c:pt>
                <c:pt idx="16">
                  <c:v>0.75844350048371134</c:v>
                </c:pt>
                <c:pt idx="17">
                  <c:v>0.81562070827187005</c:v>
                </c:pt>
                <c:pt idx="18">
                  <c:v>0.8677228907546165</c:v>
                </c:pt>
                <c:pt idx="19">
                  <c:v>0.95713213967767619</c:v>
                </c:pt>
                <c:pt idx="20">
                  <c:v>1.0356211855946458</c:v>
                </c:pt>
                <c:pt idx="21">
                  <c:v>1.1308335795046485</c:v>
                </c:pt>
                <c:pt idx="22">
                  <c:v>1.1842320531989166</c:v>
                </c:pt>
                <c:pt idx="23">
                  <c:v>1.1949491341250371</c:v>
                </c:pt>
                <c:pt idx="24">
                  <c:v>1.1531832971304499</c:v>
                </c:pt>
              </c:numCache>
            </c:numRef>
          </c:yVal>
          <c:smooth val="1"/>
          <c:extLst>
            <c:ext xmlns:c16="http://schemas.microsoft.com/office/drawing/2014/chart" uri="{C3380CC4-5D6E-409C-BE32-E72D297353CC}">
              <c16:uniqueId val="{00000023-BD86-3B4D-9C49-4A9F5EB05F65}"/>
            </c:ext>
          </c:extLst>
        </c:ser>
        <c:ser>
          <c:idx val="14"/>
          <c:order val="36"/>
          <c:spPr>
            <a:ln w="12700">
              <a:solidFill>
                <a:srgbClr val="000000"/>
              </a:solidFill>
              <a:prstDash val="solid"/>
            </a:ln>
          </c:spPr>
          <c:marker>
            <c:symbol val="none"/>
          </c:marker>
          <c:xVal>
            <c:numRef>
              <c:f>'Fig. 3 (data)'!$AA$60:$AA$84</c:f>
              <c:numCache>
                <c:formatCode>0.0000</c:formatCode>
                <c:ptCount val="25"/>
                <c:pt idx="0">
                  <c:v>1.3751218090953361</c:v>
                </c:pt>
                <c:pt idx="1">
                  <c:v>1.2716346681413613</c:v>
                </c:pt>
                <c:pt idx="2">
                  <c:v>1.1655626689861913</c:v>
                </c:pt>
                <c:pt idx="3">
                  <c:v>1.0537662571373212</c:v>
                </c:pt>
                <c:pt idx="4">
                  <c:v>0.97402450705780275</c:v>
                </c:pt>
                <c:pt idx="5">
                  <c:v>0.89459172714408108</c:v>
                </c:pt>
                <c:pt idx="6">
                  <c:v>0.83184337096158134</c:v>
                </c:pt>
                <c:pt idx="7">
                  <c:v>0.77673907835430867</c:v>
                </c:pt>
                <c:pt idx="8">
                  <c:v>0.7457952898433835</c:v>
                </c:pt>
                <c:pt idx="9">
                  <c:v>0.72392158176037502</c:v>
                </c:pt>
                <c:pt idx="10">
                  <c:v>0.71951079230752613</c:v>
                </c:pt>
                <c:pt idx="11">
                  <c:v>0.72965004200519212</c:v>
                </c:pt>
                <c:pt idx="12">
                  <c:v>0.75442425911608502</c:v>
                </c:pt>
                <c:pt idx="13">
                  <c:v>0.78686294623870101</c:v>
                </c:pt>
                <c:pt idx="14">
                  <c:v>0.8364344383186072</c:v>
                </c:pt>
                <c:pt idx="15">
                  <c:v>0.8926560662772367</c:v>
                </c:pt>
                <c:pt idx="16">
                  <c:v>0.95747368552257794</c:v>
                </c:pt>
                <c:pt idx="17">
                  <c:v>1.0465987820204643</c:v>
                </c:pt>
                <c:pt idx="18">
                  <c:v>1.1254815008802845</c:v>
                </c:pt>
                <c:pt idx="19">
                  <c:v>1.244204819450176</c:v>
                </c:pt>
                <c:pt idx="20">
                  <c:v>1.3353044544144996</c:v>
                </c:pt>
                <c:pt idx="21">
                  <c:v>1.4346603598708403</c:v>
                </c:pt>
                <c:pt idx="22">
                  <c:v>1.4709329603583692</c:v>
                </c:pt>
                <c:pt idx="23">
                  <c:v>1.4498522439158508</c:v>
                </c:pt>
                <c:pt idx="24">
                  <c:v>1.3751218090953361</c:v>
                </c:pt>
              </c:numCache>
            </c:numRef>
          </c:xVal>
          <c:yVal>
            <c:numRef>
              <c:f>'Fig. 3 (data)'!$AB$60:$AB$84</c:f>
              <c:numCache>
                <c:formatCode>0.0000</c:formatCode>
                <c:ptCount val="25"/>
                <c:pt idx="0">
                  <c:v>0.86664406751372436</c:v>
                </c:pt>
                <c:pt idx="1">
                  <c:v>0.81227312020287723</c:v>
                </c:pt>
                <c:pt idx="2">
                  <c:v>0.74480214584867566</c:v>
                </c:pt>
                <c:pt idx="3">
                  <c:v>0.66567464159090872</c:v>
                </c:pt>
                <c:pt idx="4">
                  <c:v>0.60539231624827572</c:v>
                </c:pt>
                <c:pt idx="5">
                  <c:v>0.54439173712534017</c:v>
                </c:pt>
                <c:pt idx="6">
                  <c:v>0.49656525909758964</c:v>
                </c:pt>
                <c:pt idx="7">
                  <c:v>0.45900252498710736</c:v>
                </c:pt>
                <c:pt idx="8">
                  <c:v>0.44057727364546451</c:v>
                </c:pt>
                <c:pt idx="9">
                  <c:v>0.43133085770571428</c:v>
                </c:pt>
                <c:pt idx="10">
                  <c:v>0.43510794508373613</c:v>
                </c:pt>
                <c:pt idx="11">
                  <c:v>0.44736120652479722</c:v>
                </c:pt>
                <c:pt idx="12">
                  <c:v>0.46642010623071845</c:v>
                </c:pt>
                <c:pt idx="13">
                  <c:v>0.48604300882704121</c:v>
                </c:pt>
                <c:pt idx="14">
                  <c:v>0.5102317503154441</c:v>
                </c:pt>
                <c:pt idx="15">
                  <c:v>0.53329993499995143</c:v>
                </c:pt>
                <c:pt idx="16">
                  <c:v>0.55680957521676411</c:v>
                </c:pt>
                <c:pt idx="17">
                  <c:v>0.59453201112761711</c:v>
                </c:pt>
                <c:pt idx="18">
                  <c:v>0.62947861880497946</c:v>
                </c:pt>
                <c:pt idx="19">
                  <c:v>0.69364329685745485</c:v>
                </c:pt>
                <c:pt idx="20">
                  <c:v>0.75328448208511178</c:v>
                </c:pt>
                <c:pt idx="21">
                  <c:v>0.82842591145064959</c:v>
                </c:pt>
                <c:pt idx="22">
                  <c:v>0.8754130126548848</c:v>
                </c:pt>
                <c:pt idx="23">
                  <c:v>0.89187704700244752</c:v>
                </c:pt>
                <c:pt idx="24">
                  <c:v>0.86664406751372436</c:v>
                </c:pt>
              </c:numCache>
            </c:numRef>
          </c:yVal>
          <c:smooth val="1"/>
          <c:extLst>
            <c:ext xmlns:c16="http://schemas.microsoft.com/office/drawing/2014/chart" uri="{C3380CC4-5D6E-409C-BE32-E72D297353CC}">
              <c16:uniqueId val="{00000024-BD86-3B4D-9C49-4A9F5EB05F65}"/>
            </c:ext>
          </c:extLst>
        </c:ser>
        <c:ser>
          <c:idx val="15"/>
          <c:order val="37"/>
          <c:spPr>
            <a:ln w="12700">
              <a:solidFill>
                <a:srgbClr val="000000"/>
              </a:solidFill>
              <a:prstDash val="solid"/>
            </a:ln>
          </c:spPr>
          <c:marker>
            <c:symbol val="none"/>
          </c:marker>
          <c:xVal>
            <c:numRef>
              <c:f>'Fig. 3 (data)'!$AC$60:$AC$84</c:f>
              <c:numCache>
                <c:formatCode>0.0000</c:formatCode>
                <c:ptCount val="25"/>
                <c:pt idx="0">
                  <c:v>1.2505914987237985</c:v>
                </c:pt>
                <c:pt idx="1">
                  <c:v>1.1609997623259507</c:v>
                </c:pt>
                <c:pt idx="2">
                  <c:v>1.0642736337451604</c:v>
                </c:pt>
                <c:pt idx="3">
                  <c:v>0.95899200232842674</c:v>
                </c:pt>
                <c:pt idx="4">
                  <c:v>0.8822277644133909</c:v>
                </c:pt>
                <c:pt idx="5">
                  <c:v>0.80524381179915072</c:v>
                </c:pt>
                <c:pt idx="6">
                  <c:v>0.74448003410753261</c:v>
                </c:pt>
                <c:pt idx="7">
                  <c:v>0.69305071463965784</c:v>
                </c:pt>
                <c:pt idx="8">
                  <c:v>0.66537738257632462</c:v>
                </c:pt>
                <c:pt idx="9">
                  <c:v>0.64752758371085128</c:v>
                </c:pt>
                <c:pt idx="10">
                  <c:v>0.64644175733333864</c:v>
                </c:pt>
                <c:pt idx="11">
                  <c:v>0.65823579211831862</c:v>
                </c:pt>
                <c:pt idx="12">
                  <c:v>0.68225889922436334</c:v>
                </c:pt>
                <c:pt idx="13">
                  <c:v>0.71140853814802341</c:v>
                </c:pt>
                <c:pt idx="14">
                  <c:v>0.75343435712506535</c:v>
                </c:pt>
                <c:pt idx="15">
                  <c:v>0.79910042493233713</c:v>
                </c:pt>
                <c:pt idx="16">
                  <c:v>0.85017393245290063</c:v>
                </c:pt>
                <c:pt idx="17">
                  <c:v>0.92265346054873976</c:v>
                </c:pt>
                <c:pt idx="18">
                  <c:v>0.98741915660038437</c:v>
                </c:pt>
                <c:pt idx="19">
                  <c:v>1.0904822723678267</c:v>
                </c:pt>
                <c:pt idx="20">
                  <c:v>1.1746413476906366</c:v>
                </c:pt>
                <c:pt idx="21">
                  <c:v>1.2711355133948006</c:v>
                </c:pt>
                <c:pt idx="22">
                  <c:v>1.3152545872327515</c:v>
                </c:pt>
                <c:pt idx="23">
                  <c:v>1.3092272165718832</c:v>
                </c:pt>
                <c:pt idx="24">
                  <c:v>1.2505914987237985</c:v>
                </c:pt>
              </c:numCache>
            </c:numRef>
          </c:xVal>
          <c:yVal>
            <c:numRef>
              <c:f>'Fig. 3 (data)'!$AD$60:$AD$84</c:f>
              <c:numCache>
                <c:formatCode>0.0000</c:formatCode>
                <c:ptCount val="25"/>
                <c:pt idx="0">
                  <c:v>0.59611073774036982</c:v>
                </c:pt>
                <c:pt idx="1">
                  <c:v>0.56163315481296128</c:v>
                </c:pt>
                <c:pt idx="2">
                  <c:v>0.51505694174318184</c:v>
                </c:pt>
                <c:pt idx="3">
                  <c:v>0.45829549157458171</c:v>
                </c:pt>
                <c:pt idx="4">
                  <c:v>0.4141383410313263</c:v>
                </c:pt>
                <c:pt idx="5">
                  <c:v>0.36925374051010812</c:v>
                </c:pt>
                <c:pt idx="6">
                  <c:v>0.33415300399605319</c:v>
                </c:pt>
                <c:pt idx="7">
                  <c:v>0.30756667493392376</c:v>
                </c:pt>
                <c:pt idx="8">
                  <c:v>0.29518088142777926</c:v>
                </c:pt>
                <c:pt idx="9">
                  <c:v>0.2900272705071627</c:v>
                </c:pt>
                <c:pt idx="10">
                  <c:v>0.29437068695799068</c:v>
                </c:pt>
                <c:pt idx="11">
                  <c:v>0.3043641112468819</c:v>
                </c:pt>
                <c:pt idx="12">
                  <c:v>0.31839530950301953</c:v>
                </c:pt>
                <c:pt idx="13">
                  <c:v>0.33167262407537607</c:v>
                </c:pt>
                <c:pt idx="14">
                  <c:v>0.34642388223887483</c:v>
                </c:pt>
                <c:pt idx="15">
                  <c:v>0.35899434140384401</c:v>
                </c:pt>
                <c:pt idx="16">
                  <c:v>0.37056345013848696</c:v>
                </c:pt>
                <c:pt idx="17">
                  <c:v>0.39163538690005323</c:v>
                </c:pt>
                <c:pt idx="18">
                  <c:v>0.41178156534283938</c:v>
                </c:pt>
                <c:pt idx="19">
                  <c:v>0.45309507285770784</c:v>
                </c:pt>
                <c:pt idx="20">
                  <c:v>0.49467894683033581</c:v>
                </c:pt>
                <c:pt idx="21">
                  <c:v>0.54964148928936374</c:v>
                </c:pt>
                <c:pt idx="22">
                  <c:v>0.58834564990120375</c:v>
                </c:pt>
                <c:pt idx="23">
                  <c:v>0.60760269331263761</c:v>
                </c:pt>
                <c:pt idx="24">
                  <c:v>0.59611073774036982</c:v>
                </c:pt>
              </c:numCache>
            </c:numRef>
          </c:yVal>
          <c:smooth val="1"/>
          <c:extLst>
            <c:ext xmlns:c16="http://schemas.microsoft.com/office/drawing/2014/chart" uri="{C3380CC4-5D6E-409C-BE32-E72D297353CC}">
              <c16:uniqueId val="{00000025-BD86-3B4D-9C49-4A9F5EB05F65}"/>
            </c:ext>
          </c:extLst>
        </c:ser>
        <c:ser>
          <c:idx val="16"/>
          <c:order val="38"/>
          <c:spPr>
            <a:ln w="12700">
              <a:solidFill>
                <a:srgbClr val="000000"/>
              </a:solidFill>
              <a:prstDash val="solid"/>
            </a:ln>
          </c:spPr>
          <c:marker>
            <c:symbol val="none"/>
          </c:marker>
          <c:xVal>
            <c:numRef>
              <c:f>'Fig. 3 (data)'!$AE$60:$AE$84</c:f>
              <c:numCache>
                <c:formatCode>0.0000</c:formatCode>
                <c:ptCount val="25"/>
                <c:pt idx="0">
                  <c:v>1.0408354444144026</c:v>
                </c:pt>
                <c:pt idx="1">
                  <c:v>0.97124464135085031</c:v>
                </c:pt>
                <c:pt idx="2">
                  <c:v>0.89045610915973494</c:v>
                </c:pt>
                <c:pt idx="3">
                  <c:v>0.79886402737006612</c:v>
                </c:pt>
                <c:pt idx="4">
                  <c:v>0.73030865757452124</c:v>
                </c:pt>
                <c:pt idx="5">
                  <c:v>0.66101986140842606</c:v>
                </c:pt>
                <c:pt idx="6">
                  <c:v>0.60638161324048323</c:v>
                </c:pt>
                <c:pt idx="7">
                  <c:v>0.56213209004277287</c:v>
                </c:pt>
                <c:pt idx="8">
                  <c:v>0.53961510627480402</c:v>
                </c:pt>
                <c:pt idx="9">
                  <c:v>0.52700565092136054</c:v>
                </c:pt>
                <c:pt idx="10">
                  <c:v>0.52931878489239892</c:v>
                </c:pt>
                <c:pt idx="11">
                  <c:v>0.54196386078466041</c:v>
                </c:pt>
                <c:pt idx="12">
                  <c:v>0.56359872283664181</c:v>
                </c:pt>
                <c:pt idx="13">
                  <c:v>0.58747281384075389</c:v>
                </c:pt>
                <c:pt idx="14">
                  <c:v>0.61908896960259585</c:v>
                </c:pt>
                <c:pt idx="15">
                  <c:v>0.6510874102041897</c:v>
                </c:pt>
                <c:pt idx="16">
                  <c:v>0.68493623086541133</c:v>
                </c:pt>
                <c:pt idx="17">
                  <c:v>0.73583083049755482</c:v>
                </c:pt>
                <c:pt idx="18">
                  <c:v>0.78206582858547768</c:v>
                </c:pt>
                <c:pt idx="19">
                  <c:v>0.86244516053077203</c:v>
                </c:pt>
                <c:pt idx="20">
                  <c:v>0.93392837430826581</c:v>
                </c:pt>
                <c:pt idx="21">
                  <c:v>1.0209848823316636</c:v>
                </c:pt>
                <c:pt idx="22">
                  <c:v>1.0699437875481965</c:v>
                </c:pt>
                <c:pt idx="23">
                  <c:v>1.0793805180188154</c:v>
                </c:pt>
                <c:pt idx="24">
                  <c:v>1.0408354444144026</c:v>
                </c:pt>
              </c:numCache>
            </c:numRef>
          </c:xVal>
          <c:yVal>
            <c:numRef>
              <c:f>'Fig. 3 (data)'!$AF$60:$AF$84</c:f>
              <c:numCache>
                <c:formatCode>0.0000</c:formatCode>
                <c:ptCount val="25"/>
                <c:pt idx="0">
                  <c:v>0.36001970715697362</c:v>
                </c:pt>
                <c:pt idx="1">
                  <c:v>0.34194307033210802</c:v>
                </c:pt>
                <c:pt idx="2">
                  <c:v>0.31365660432618409</c:v>
                </c:pt>
                <c:pt idx="3">
                  <c:v>0.277179509277378</c:v>
                </c:pt>
                <c:pt idx="4">
                  <c:v>0.24799497483742228</c:v>
                </c:pt>
                <c:pt idx="5">
                  <c:v>0.21818119475376085</c:v>
                </c:pt>
                <c:pt idx="6">
                  <c:v>0.19497059652152349</c:v>
                </c:pt>
                <c:pt idx="7">
                  <c:v>0.17824228044889312</c:v>
                </c:pt>
                <c:pt idx="8">
                  <c:v>0.17102771154818597</c:v>
                </c:pt>
                <c:pt idx="9">
                  <c:v>0.16901238820897357</c:v>
                </c:pt>
                <c:pt idx="10">
                  <c:v>0.17322935231295022</c:v>
                </c:pt>
                <c:pt idx="11">
                  <c:v>0.18070475836712985</c:v>
                </c:pt>
                <c:pt idx="12">
                  <c:v>0.19003171020374166</c:v>
                </c:pt>
                <c:pt idx="13">
                  <c:v>0.19784586694708184</c:v>
                </c:pt>
                <c:pt idx="14">
                  <c:v>0.20500962171564874</c:v>
                </c:pt>
                <c:pt idx="15">
                  <c:v>0.20957812651549657</c:v>
                </c:pt>
                <c:pt idx="16">
                  <c:v>0.21239749088669058</c:v>
                </c:pt>
                <c:pt idx="17">
                  <c:v>0.22075790522776173</c:v>
                </c:pt>
                <c:pt idx="18">
                  <c:v>0.2294674248002494</c:v>
                </c:pt>
                <c:pt idx="19">
                  <c:v>0.2518804316192822</c:v>
                </c:pt>
                <c:pt idx="20">
                  <c:v>0.27742811969207715</c:v>
                </c:pt>
                <c:pt idx="21">
                  <c:v>0.31347901067804196</c:v>
                </c:pt>
                <c:pt idx="22">
                  <c:v>0.34259313130828967</c:v>
                </c:pt>
                <c:pt idx="23">
                  <c:v>0.36149890047398592</c:v>
                </c:pt>
                <c:pt idx="24">
                  <c:v>0.36001970715697362</c:v>
                </c:pt>
              </c:numCache>
            </c:numRef>
          </c:yVal>
          <c:smooth val="1"/>
          <c:extLst>
            <c:ext xmlns:c16="http://schemas.microsoft.com/office/drawing/2014/chart" uri="{C3380CC4-5D6E-409C-BE32-E72D297353CC}">
              <c16:uniqueId val="{00000026-BD86-3B4D-9C49-4A9F5EB05F65}"/>
            </c:ext>
          </c:extLst>
        </c:ser>
        <c:ser>
          <c:idx val="17"/>
          <c:order val="39"/>
          <c:spPr>
            <a:ln w="12700">
              <a:solidFill>
                <a:srgbClr val="000000"/>
              </a:solidFill>
              <a:prstDash val="solid"/>
            </a:ln>
          </c:spPr>
          <c:marker>
            <c:symbol val="none"/>
          </c:marker>
          <c:xVal>
            <c:numRef>
              <c:f>'Fig. 3 (data)'!$AQ$60:$AQ$84</c:f>
              <c:numCache>
                <c:formatCode>0.0000</c:formatCode>
                <c:ptCount val="25"/>
                <c:pt idx="0">
                  <c:v>-0.9474637461463955</c:v>
                </c:pt>
                <c:pt idx="1">
                  <c:v>-0.86102427088403732</c:v>
                </c:pt>
                <c:pt idx="2">
                  <c:v>-0.78881011499762355</c:v>
                </c:pt>
                <c:pt idx="3">
                  <c:v>-0.72385943053059332</c:v>
                </c:pt>
                <c:pt idx="4">
                  <c:v>-0.68311731398911313</c:v>
                </c:pt>
                <c:pt idx="5">
                  <c:v>-0.64426346951663005</c:v>
                </c:pt>
                <c:pt idx="6">
                  <c:v>-0.61340297901506502</c:v>
                </c:pt>
                <c:pt idx="7">
                  <c:v>-0.57983681618965144</c:v>
                </c:pt>
                <c:pt idx="8">
                  <c:v>-0.55694979908712716</c:v>
                </c:pt>
                <c:pt idx="9">
                  <c:v>-0.53504260024904593</c:v>
                </c:pt>
                <c:pt idx="10">
                  <c:v>-0.5222145557807959</c:v>
                </c:pt>
                <c:pt idx="11">
                  <c:v>-0.52059114126516637</c:v>
                </c:pt>
                <c:pt idx="12">
                  <c:v>-0.53266689519817689</c:v>
                </c:pt>
                <c:pt idx="13">
                  <c:v>-0.55619313083976318</c:v>
                </c:pt>
                <c:pt idx="14">
                  <c:v>-0.60057532688005377</c:v>
                </c:pt>
                <c:pt idx="15">
                  <c:v>-0.65759565791237784</c:v>
                </c:pt>
                <c:pt idx="16">
                  <c:v>-0.72860301924153714</c:v>
                </c:pt>
                <c:pt idx="17">
                  <c:v>-0.81870117984356139</c:v>
                </c:pt>
                <c:pt idx="18">
                  <c:v>-0.89638525178706951</c:v>
                </c:pt>
                <c:pt idx="19">
                  <c:v>-0.99461080211915898</c:v>
                </c:pt>
                <c:pt idx="20">
                  <c:v>-1.0529975138968786</c:v>
                </c:pt>
                <c:pt idx="21">
                  <c:v>-1.1009230297835073</c:v>
                </c:pt>
                <c:pt idx="22">
                  <c:v>-1.0886689194405808</c:v>
                </c:pt>
                <c:pt idx="23">
                  <c:v>-1.0301625899230991</c:v>
                </c:pt>
                <c:pt idx="24">
                  <c:v>-0.9474637461463955</c:v>
                </c:pt>
              </c:numCache>
            </c:numRef>
          </c:xVal>
          <c:yVal>
            <c:numRef>
              <c:f>'Fig. 3 (data)'!$AR$60:$AR$84</c:f>
              <c:numCache>
                <c:formatCode>0.0000</c:formatCode>
                <c:ptCount val="25"/>
                <c:pt idx="0">
                  <c:v>0.28694625447326916</c:v>
                </c:pt>
                <c:pt idx="1">
                  <c:v>0.25568370935348528</c:v>
                </c:pt>
                <c:pt idx="2">
                  <c:v>0.23410762018354281</c:v>
                </c:pt>
                <c:pt idx="3">
                  <c:v>0.2184802999893799</c:v>
                </c:pt>
                <c:pt idx="4">
                  <c:v>0.21106264441465705</c:v>
                </c:pt>
                <c:pt idx="5">
                  <c:v>0.20506750577982558</c:v>
                </c:pt>
                <c:pt idx="6">
                  <c:v>0.20046557464895565</c:v>
                </c:pt>
                <c:pt idx="7">
                  <c:v>0.19209814354627841</c:v>
                </c:pt>
                <c:pt idx="8">
                  <c:v>0.18459398353964096</c:v>
                </c:pt>
                <c:pt idx="9">
                  <c:v>0.17530217030902984</c:v>
                </c:pt>
                <c:pt idx="10">
                  <c:v>0.16766952466206142</c:v>
                </c:pt>
                <c:pt idx="11">
                  <c:v>0.16397829373705486</c:v>
                </c:pt>
                <c:pt idx="12">
                  <c:v>0.16582420958752608</c:v>
                </c:pt>
                <c:pt idx="13">
                  <c:v>0.17336613188674865</c:v>
                </c:pt>
                <c:pt idx="14">
                  <c:v>0.19052069390793591</c:v>
                </c:pt>
                <c:pt idx="15">
                  <c:v>0.21467153425874064</c:v>
                </c:pt>
                <c:pt idx="16">
                  <c:v>0.24657147565339477</c:v>
                </c:pt>
                <c:pt idx="17">
                  <c:v>0.28561291658715571</c:v>
                </c:pt>
                <c:pt idx="18">
                  <c:v>0.31893473788447835</c:v>
                </c:pt>
                <c:pt idx="19">
                  <c:v>0.35531434078198654</c:v>
                </c:pt>
                <c:pt idx="20">
                  <c:v>0.37061259956352399</c:v>
                </c:pt>
                <c:pt idx="21">
                  <c:v>0.37603925691752593</c:v>
                </c:pt>
                <c:pt idx="22">
                  <c:v>0.3572475722654066</c:v>
                </c:pt>
                <c:pt idx="23">
                  <c:v>0.32298054848290259</c:v>
                </c:pt>
                <c:pt idx="24">
                  <c:v>0.28694625447326916</c:v>
                </c:pt>
              </c:numCache>
            </c:numRef>
          </c:yVal>
          <c:smooth val="1"/>
          <c:extLst>
            <c:ext xmlns:c16="http://schemas.microsoft.com/office/drawing/2014/chart" uri="{C3380CC4-5D6E-409C-BE32-E72D297353CC}">
              <c16:uniqueId val="{00000027-BD86-3B4D-9C49-4A9F5EB05F65}"/>
            </c:ext>
          </c:extLst>
        </c:ser>
        <c:ser>
          <c:idx val="18"/>
          <c:order val="40"/>
          <c:spPr>
            <a:ln w="12700">
              <a:solidFill>
                <a:srgbClr val="000000"/>
              </a:solidFill>
              <a:prstDash val="solid"/>
            </a:ln>
          </c:spPr>
          <c:marker>
            <c:symbol val="none"/>
          </c:marker>
          <c:xVal>
            <c:numRef>
              <c:f>'Fig. 3 (data)'!$AS$60:$AS$84</c:f>
              <c:numCache>
                <c:formatCode>0.0000</c:formatCode>
                <c:ptCount val="25"/>
                <c:pt idx="0">
                  <c:v>-1.1845677377075863</c:v>
                </c:pt>
                <c:pt idx="1">
                  <c:v>-1.0830621909439737</c:v>
                </c:pt>
                <c:pt idx="2">
                  <c:v>-0.99239906199268313</c:v>
                </c:pt>
                <c:pt idx="3">
                  <c:v>-0.90595574328307238</c:v>
                </c:pt>
                <c:pt idx="4">
                  <c:v>-0.84885844535084409</c:v>
                </c:pt>
                <c:pt idx="5">
                  <c:v>-0.79339525346424244</c:v>
                </c:pt>
                <c:pt idx="6">
                  <c:v>-0.74944488945993071</c:v>
                </c:pt>
                <c:pt idx="7">
                  <c:v>-0.70556984655716648</c:v>
                </c:pt>
                <c:pt idx="8">
                  <c:v>-0.67763486141370388</c:v>
                </c:pt>
                <c:pt idx="9">
                  <c:v>-0.65321056508051045</c:v>
                </c:pt>
                <c:pt idx="10">
                  <c:v>-0.64141830875342143</c:v>
                </c:pt>
                <c:pt idx="11">
                  <c:v>-0.64312299721368593</c:v>
                </c:pt>
                <c:pt idx="12">
                  <c:v>-0.66038679414671142</c:v>
                </c:pt>
                <c:pt idx="13">
                  <c:v>-0.68929046218465662</c:v>
                </c:pt>
                <c:pt idx="14">
                  <c:v>-0.74034323481149034</c:v>
                </c:pt>
                <c:pt idx="15">
                  <c:v>-0.80370245102043825</c:v>
                </c:pt>
                <c:pt idx="16">
                  <c:v>-0.88105101462629731</c:v>
                </c:pt>
                <c:pt idx="17">
                  <c:v>-0.98125164653059893</c:v>
                </c:pt>
                <c:pt idx="18">
                  <c:v>-1.068255195967565</c:v>
                </c:pt>
                <c:pt idx="19">
                  <c:v>-1.1839374937748461</c:v>
                </c:pt>
                <c:pt idx="20">
                  <c:v>-1.2588359437237924</c:v>
                </c:pt>
                <c:pt idx="21">
                  <c:v>-1.32766031953349</c:v>
                </c:pt>
                <c:pt idx="22">
                  <c:v>-1.3284952549724685</c:v>
                </c:pt>
                <c:pt idx="23">
                  <c:v>-1.2744248858594496</c:v>
                </c:pt>
                <c:pt idx="24">
                  <c:v>-1.1845677377075863</c:v>
                </c:pt>
              </c:numCache>
            </c:numRef>
          </c:xVal>
          <c:yVal>
            <c:numRef>
              <c:f>'Fig. 3 (data)'!$AT$60:$AT$84</c:f>
              <c:numCache>
                <c:formatCode>0.0000</c:formatCode>
                <c:ptCount val="25"/>
                <c:pt idx="0">
                  <c:v>0.50661440133112612</c:v>
                </c:pt>
                <c:pt idx="1">
                  <c:v>0.45598744484487719</c:v>
                </c:pt>
                <c:pt idx="2">
                  <c:v>0.41762973139007115</c:v>
                </c:pt>
                <c:pt idx="3">
                  <c:v>0.3864039360443644</c:v>
                </c:pt>
                <c:pt idx="4">
                  <c:v>0.36890565875750442</c:v>
                </c:pt>
                <c:pt idx="5">
                  <c:v>0.35319281719425649</c:v>
                </c:pt>
                <c:pt idx="6">
                  <c:v>0.34088295027603477</c:v>
                </c:pt>
                <c:pt idx="7">
                  <c:v>0.3245365722011504</c:v>
                </c:pt>
                <c:pt idx="8">
                  <c:v>0.31179610347321707</c:v>
                </c:pt>
                <c:pt idx="9">
                  <c:v>0.29773064887637729</c:v>
                </c:pt>
                <c:pt idx="10">
                  <c:v>0.28756131655674344</c:v>
                </c:pt>
                <c:pt idx="11">
                  <c:v>0.28387845947468454</c:v>
                </c:pt>
                <c:pt idx="12">
                  <c:v>0.28874729727410098</c:v>
                </c:pt>
                <c:pt idx="13">
                  <c:v>0.30169119410720741</c:v>
                </c:pt>
                <c:pt idx="14">
                  <c:v>0.32867864221441484</c:v>
                </c:pt>
                <c:pt idx="15">
                  <c:v>0.36523246641528778</c:v>
                </c:pt>
                <c:pt idx="16">
                  <c:v>0.41241786271652253</c:v>
                </c:pt>
                <c:pt idx="17">
                  <c:v>0.47106622944651383</c:v>
                </c:pt>
                <c:pt idx="18">
                  <c:v>0.52135619819993473</c:v>
                </c:pt>
                <c:pt idx="19">
                  <c:v>0.57977522263271342</c:v>
                </c:pt>
                <c:pt idx="20">
                  <c:v>0.60880616064618365</c:v>
                </c:pt>
                <c:pt idx="21">
                  <c:v>0.62626183002416702</c:v>
                </c:pt>
                <c:pt idx="22">
                  <c:v>0.60629360130654331</c:v>
                </c:pt>
                <c:pt idx="23">
                  <c:v>0.56042753925710154</c:v>
                </c:pt>
                <c:pt idx="24">
                  <c:v>0.50661440133112612</c:v>
                </c:pt>
              </c:numCache>
            </c:numRef>
          </c:yVal>
          <c:smooth val="1"/>
          <c:extLst>
            <c:ext xmlns:c16="http://schemas.microsoft.com/office/drawing/2014/chart" uri="{C3380CC4-5D6E-409C-BE32-E72D297353CC}">
              <c16:uniqueId val="{00000028-BD86-3B4D-9C49-4A9F5EB05F65}"/>
            </c:ext>
          </c:extLst>
        </c:ser>
        <c:ser>
          <c:idx val="19"/>
          <c:order val="41"/>
          <c:spPr>
            <a:ln w="12700">
              <a:solidFill>
                <a:srgbClr val="000000"/>
              </a:solidFill>
              <a:prstDash val="solid"/>
            </a:ln>
          </c:spPr>
          <c:marker>
            <c:symbol val="none"/>
          </c:marker>
          <c:xVal>
            <c:numRef>
              <c:f>'Fig. 3 (data)'!$AU$60:$AU$84</c:f>
              <c:numCache>
                <c:formatCode>0.0000</c:formatCode>
                <c:ptCount val="25"/>
                <c:pt idx="0">
                  <c:v>-1.3409453955347499</c:v>
                </c:pt>
                <c:pt idx="1">
                  <c:v>-1.2312912125359756</c:v>
                </c:pt>
                <c:pt idx="2">
                  <c:v>-1.1283576529299337</c:v>
                </c:pt>
                <c:pt idx="3">
                  <c:v>-1.0263126692934639</c:v>
                </c:pt>
                <c:pt idx="4">
                  <c:v>-0.95675127646682345</c:v>
                </c:pt>
                <c:pt idx="5">
                  <c:v>-0.88845846203591605</c:v>
                </c:pt>
                <c:pt idx="6">
                  <c:v>-0.83441336920434084</c:v>
                </c:pt>
                <c:pt idx="7">
                  <c:v>-0.78321945789111269</c:v>
                </c:pt>
                <c:pt idx="8">
                  <c:v>-0.7521402277794933</c:v>
                </c:pt>
                <c:pt idx="9">
                  <c:v>-0.7268633093832364</c:v>
                </c:pt>
                <c:pt idx="10">
                  <c:v>-0.71691046397837443</c:v>
                </c:pt>
                <c:pt idx="11">
                  <c:v>-0.72182708371309767</c:v>
                </c:pt>
                <c:pt idx="12">
                  <c:v>-0.74310242441492524</c:v>
                </c:pt>
                <c:pt idx="13">
                  <c:v>-0.77541378763801394</c:v>
                </c:pt>
                <c:pt idx="14">
                  <c:v>-0.82965797476556769</c:v>
                </c:pt>
                <c:pt idx="15">
                  <c:v>-0.89503825027255512</c:v>
                </c:pt>
                <c:pt idx="16">
                  <c:v>-0.973456839369919</c:v>
                </c:pt>
                <c:pt idx="17">
                  <c:v>-1.0769314351015942</c:v>
                </c:pt>
                <c:pt idx="18">
                  <c:v>-1.1673253139180515</c:v>
                </c:pt>
                <c:pt idx="19">
                  <c:v>-1.292580801778995</c:v>
                </c:pt>
                <c:pt idx="20">
                  <c:v>-1.3788867843106873</c:v>
                </c:pt>
                <c:pt idx="21">
                  <c:v>-1.4639197525696814</c:v>
                </c:pt>
                <c:pt idx="22">
                  <c:v>-1.4777868343201954</c:v>
                </c:pt>
                <c:pt idx="23">
                  <c:v>-1.4318372319111825</c:v>
                </c:pt>
                <c:pt idx="24">
                  <c:v>-1.3409453955347499</c:v>
                </c:pt>
              </c:numCache>
            </c:numRef>
          </c:xVal>
          <c:yVal>
            <c:numRef>
              <c:f>'Fig. 3 (data)'!$AV$60:$AV$84</c:f>
              <c:numCache>
                <c:formatCode>0.0000</c:formatCode>
                <c:ptCount val="25"/>
                <c:pt idx="0">
                  <c:v>0.76682387480554293</c:v>
                </c:pt>
                <c:pt idx="1">
                  <c:v>0.69444064179186626</c:v>
                </c:pt>
                <c:pt idx="2">
                  <c:v>0.63613621266458198</c:v>
                </c:pt>
                <c:pt idx="3">
                  <c:v>0.58549003052144355</c:v>
                </c:pt>
                <c:pt idx="4">
                  <c:v>0.55494181466981729</c:v>
                </c:pt>
                <c:pt idx="5">
                  <c:v>0.52647810484961655</c:v>
                </c:pt>
                <c:pt idx="6">
                  <c:v>0.50407153881290157</c:v>
                </c:pt>
                <c:pt idx="7">
                  <c:v>0.47792998596949499</c:v>
                </c:pt>
                <c:pt idx="8">
                  <c:v>0.45910914582044127</c:v>
                </c:pt>
                <c:pt idx="9">
                  <c:v>0.43992285983866009</c:v>
                </c:pt>
                <c:pt idx="10">
                  <c:v>0.4275130792719587</c:v>
                </c:pt>
                <c:pt idx="11">
                  <c:v>0.42451243092461299</c:v>
                </c:pt>
                <c:pt idx="12">
                  <c:v>0.43335204542684047</c:v>
                </c:pt>
                <c:pt idx="13">
                  <c:v>0.45260306885671309</c:v>
                </c:pt>
                <c:pt idx="14">
                  <c:v>0.49043950685650928</c:v>
                </c:pt>
                <c:pt idx="15">
                  <c:v>0.54025765936905423</c:v>
                </c:pt>
                <c:pt idx="16">
                  <c:v>0.60349210655662455</c:v>
                </c:pt>
                <c:pt idx="17">
                  <c:v>0.68312560420727764</c:v>
                </c:pt>
                <c:pt idx="18">
                  <c:v>0.75169324128637249</c:v>
                </c:pt>
                <c:pt idx="19">
                  <c:v>0.83493664438644155</c:v>
                </c:pt>
                <c:pt idx="20">
                  <c:v>0.88057684882794829</c:v>
                </c:pt>
                <c:pt idx="21">
                  <c:v>0.91388479708079451</c:v>
                </c:pt>
                <c:pt idx="22">
                  <c:v>0.89543135128056484</c:v>
                </c:pt>
                <c:pt idx="23">
                  <c:v>0.83925999967071663</c:v>
                </c:pt>
                <c:pt idx="24">
                  <c:v>0.76682387480554293</c:v>
                </c:pt>
              </c:numCache>
            </c:numRef>
          </c:yVal>
          <c:smooth val="1"/>
          <c:extLst>
            <c:ext xmlns:c16="http://schemas.microsoft.com/office/drawing/2014/chart" uri="{C3380CC4-5D6E-409C-BE32-E72D297353CC}">
              <c16:uniqueId val="{00000029-BD86-3B4D-9C49-4A9F5EB05F65}"/>
            </c:ext>
          </c:extLst>
        </c:ser>
        <c:ser>
          <c:idx val="20"/>
          <c:order val="42"/>
          <c:spPr>
            <a:ln w="12700">
              <a:solidFill>
                <a:srgbClr val="000000"/>
              </a:solidFill>
              <a:prstDash val="solid"/>
            </a:ln>
          </c:spPr>
          <c:marker>
            <c:symbol val="none"/>
          </c:marker>
          <c:xVal>
            <c:numRef>
              <c:f>'Fig. 3 (data)'!$AW$60:$AW$84</c:f>
              <c:numCache>
                <c:formatCode>0.0000</c:formatCode>
                <c:ptCount val="25"/>
                <c:pt idx="0">
                  <c:v>-1.4059398406732635</c:v>
                </c:pt>
                <c:pt idx="1">
                  <c:v>-1.2956097727985885</c:v>
                </c:pt>
                <c:pt idx="2">
                  <c:v>-1.187420534519197</c:v>
                </c:pt>
                <c:pt idx="3">
                  <c:v>-1.0767280829533847</c:v>
                </c:pt>
                <c:pt idx="4">
                  <c:v>-0.9994430891978302</c:v>
                </c:pt>
                <c:pt idx="5">
                  <c:v>-0.92297469466687188</c:v>
                </c:pt>
                <c:pt idx="6">
                  <c:v>-0.86251795677076615</c:v>
                </c:pt>
                <c:pt idx="7">
                  <c:v>-0.80749395750113206</c:v>
                </c:pt>
                <c:pt idx="8">
                  <c:v>-0.77538848059260623</c:v>
                </c:pt>
                <c:pt idx="9">
                  <c:v>-0.75098152034990806</c:v>
                </c:pt>
                <c:pt idx="10">
                  <c:v>-0.74354635583376005</c:v>
                </c:pt>
                <c:pt idx="11">
                  <c:v>-0.75133984733311854</c:v>
                </c:pt>
                <c:pt idx="12">
                  <c:v>-0.77517685249408186</c:v>
                </c:pt>
                <c:pt idx="13">
                  <c:v>-0.80869394489571256</c:v>
                </c:pt>
                <c:pt idx="14">
                  <c:v>-0.86243289481400132</c:v>
                </c:pt>
                <c:pt idx="15">
                  <c:v>-0.92537867188924139</c:v>
                </c:pt>
                <c:pt idx="16">
                  <c:v>-0.99952318922397065</c:v>
                </c:pt>
                <c:pt idx="17">
                  <c:v>-1.0992201260837595</c:v>
                </c:pt>
                <c:pt idx="18">
                  <c:v>-1.1868441408213151</c:v>
                </c:pt>
                <c:pt idx="19">
                  <c:v>-1.3131368642326779</c:v>
                </c:pt>
                <c:pt idx="20">
                  <c:v>-1.4049687692649617</c:v>
                </c:pt>
                <c:pt idx="21">
                  <c:v>-1.5004154737100264</c:v>
                </c:pt>
                <c:pt idx="22">
                  <c:v>-1.5263696830672144</c:v>
                </c:pt>
                <c:pt idx="23">
                  <c:v>-1.4916722368310726</c:v>
                </c:pt>
                <c:pt idx="24">
                  <c:v>-1.4059398406732635</c:v>
                </c:pt>
              </c:numCache>
            </c:numRef>
          </c:xVal>
          <c:yVal>
            <c:numRef>
              <c:f>'Fig. 3 (data)'!$AX$60:$AX$84</c:f>
              <c:numCache>
                <c:formatCode>0.0000</c:formatCode>
                <c:ptCount val="25"/>
                <c:pt idx="0">
                  <c:v>1.0498418292957248</c:v>
                </c:pt>
                <c:pt idx="1">
                  <c:v>0.95479310888505609</c:v>
                </c:pt>
                <c:pt idx="2">
                  <c:v>0.87473620840725241</c:v>
                </c:pt>
                <c:pt idx="3">
                  <c:v>0.80217119508733137</c:v>
                </c:pt>
                <c:pt idx="4">
                  <c:v>0.75649305556545399</c:v>
                </c:pt>
                <c:pt idx="5">
                  <c:v>0.71311426275967105</c:v>
                </c:pt>
                <c:pt idx="6">
                  <c:v>0.67891030763266225</c:v>
                </c:pt>
                <c:pt idx="7">
                  <c:v>0.64182487719760206</c:v>
                </c:pt>
                <c:pt idx="8">
                  <c:v>0.61649397019166396</c:v>
                </c:pt>
                <c:pt idx="9">
                  <c:v>0.59218863900253793</c:v>
                </c:pt>
                <c:pt idx="10">
                  <c:v>0.57798733145988879</c:v>
                </c:pt>
                <c:pt idx="11">
                  <c:v>0.57629623534115315</c:v>
                </c:pt>
                <c:pt idx="12">
                  <c:v>0.58978387942978083</c:v>
                </c:pt>
                <c:pt idx="13">
                  <c:v>0.6158173612647504</c:v>
                </c:pt>
                <c:pt idx="14">
                  <c:v>0.66477955223132723</c:v>
                </c:pt>
                <c:pt idx="15">
                  <c:v>0.72781943546304861</c:v>
                </c:pt>
                <c:pt idx="16">
                  <c:v>0.80677281322111583</c:v>
                </c:pt>
                <c:pt idx="17">
                  <c:v>0.90733954492418611</c:v>
                </c:pt>
                <c:pt idx="18">
                  <c:v>0.99424877830741298</c:v>
                </c:pt>
                <c:pt idx="19">
                  <c:v>1.1034097768248396</c:v>
                </c:pt>
                <c:pt idx="20">
                  <c:v>1.1674039408315289</c:v>
                </c:pt>
                <c:pt idx="21">
                  <c:v>1.2193071282019265</c:v>
                </c:pt>
                <c:pt idx="22">
                  <c:v>1.2049565623494669</c:v>
                </c:pt>
                <c:pt idx="23">
                  <c:v>1.1404759583389856</c:v>
                </c:pt>
                <c:pt idx="24">
                  <c:v>1.0498418292957248</c:v>
                </c:pt>
              </c:numCache>
            </c:numRef>
          </c:yVal>
          <c:smooth val="1"/>
          <c:extLst>
            <c:ext xmlns:c16="http://schemas.microsoft.com/office/drawing/2014/chart" uri="{C3380CC4-5D6E-409C-BE32-E72D297353CC}">
              <c16:uniqueId val="{0000002A-BD86-3B4D-9C49-4A9F5EB05F65}"/>
            </c:ext>
          </c:extLst>
        </c:ser>
        <c:ser>
          <c:idx val="21"/>
          <c:order val="43"/>
          <c:spPr>
            <a:ln w="12700">
              <a:solidFill>
                <a:srgbClr val="000000"/>
              </a:solidFill>
              <a:prstDash val="solid"/>
            </a:ln>
          </c:spPr>
          <c:marker>
            <c:symbol val="none"/>
          </c:marker>
          <c:xVal>
            <c:numRef>
              <c:f>'Fig. 3 (data)'!$AY$60:$AY$84</c:f>
              <c:numCache>
                <c:formatCode>0.0000</c:formatCode>
                <c:ptCount val="25"/>
                <c:pt idx="0">
                  <c:v>-1.3751218090953361</c:v>
                </c:pt>
                <c:pt idx="1">
                  <c:v>-1.2716346681413615</c:v>
                </c:pt>
                <c:pt idx="2">
                  <c:v>-1.1655626689861913</c:v>
                </c:pt>
                <c:pt idx="3">
                  <c:v>-1.0537662571373212</c:v>
                </c:pt>
                <c:pt idx="4">
                  <c:v>-0.97402450705780275</c:v>
                </c:pt>
                <c:pt idx="5">
                  <c:v>-0.89459172714408119</c:v>
                </c:pt>
                <c:pt idx="6">
                  <c:v>-0.83184337096158156</c:v>
                </c:pt>
                <c:pt idx="7">
                  <c:v>-0.77673907835430867</c:v>
                </c:pt>
                <c:pt idx="8">
                  <c:v>-0.7457952898433835</c:v>
                </c:pt>
                <c:pt idx="9">
                  <c:v>-0.72392158176037524</c:v>
                </c:pt>
                <c:pt idx="10">
                  <c:v>-0.71951079230752613</c:v>
                </c:pt>
                <c:pt idx="11">
                  <c:v>-0.72965004200519201</c:v>
                </c:pt>
                <c:pt idx="12">
                  <c:v>-0.75442425911608524</c:v>
                </c:pt>
                <c:pt idx="13">
                  <c:v>-0.7868629462387009</c:v>
                </c:pt>
                <c:pt idx="14">
                  <c:v>-0.83643443831860709</c:v>
                </c:pt>
                <c:pt idx="15">
                  <c:v>-0.89265606627723693</c:v>
                </c:pt>
                <c:pt idx="16">
                  <c:v>-0.95747368552257794</c:v>
                </c:pt>
                <c:pt idx="17">
                  <c:v>-1.0465987820204645</c:v>
                </c:pt>
                <c:pt idx="18">
                  <c:v>-1.1254815008802848</c:v>
                </c:pt>
                <c:pt idx="19">
                  <c:v>-1.2442048194501762</c:v>
                </c:pt>
                <c:pt idx="20">
                  <c:v>-1.3353044544144994</c:v>
                </c:pt>
                <c:pt idx="21">
                  <c:v>-1.4346603598708407</c:v>
                </c:pt>
                <c:pt idx="22">
                  <c:v>-1.4709329603583692</c:v>
                </c:pt>
                <c:pt idx="23">
                  <c:v>-1.4498522439158508</c:v>
                </c:pt>
                <c:pt idx="24">
                  <c:v>-1.3751218090953361</c:v>
                </c:pt>
              </c:numCache>
            </c:numRef>
          </c:xVal>
          <c:yVal>
            <c:numRef>
              <c:f>'Fig. 3 (data)'!$AZ$60:$AZ$84</c:f>
              <c:numCache>
                <c:formatCode>0.0000</c:formatCode>
                <c:ptCount val="25"/>
                <c:pt idx="0">
                  <c:v>1.3363810589124507</c:v>
                </c:pt>
                <c:pt idx="1">
                  <c:v>1.2193022557448392</c:v>
                </c:pt>
                <c:pt idx="2">
                  <c:v>1.1171695232133543</c:v>
                </c:pt>
                <c:pt idx="3">
                  <c:v>1.0216809664594189</c:v>
                </c:pt>
                <c:pt idx="4">
                  <c:v>0.95982399745655222</c:v>
                </c:pt>
                <c:pt idx="5">
                  <c:v>0.90038234519368443</c:v>
                </c:pt>
                <c:pt idx="6">
                  <c:v>0.85348428357497719</c:v>
                </c:pt>
                <c:pt idx="7">
                  <c:v>0.80505207989738914</c:v>
                </c:pt>
                <c:pt idx="8">
                  <c:v>0.77322506089670495</c:v>
                </c:pt>
                <c:pt idx="9">
                  <c:v>0.7441513251490901</c:v>
                </c:pt>
                <c:pt idx="10">
                  <c:v>0.72872950150438598</c:v>
                </c:pt>
                <c:pt idx="11">
                  <c:v>0.72888605728791545</c:v>
                </c:pt>
                <c:pt idx="12">
                  <c:v>0.7473822283114504</c:v>
                </c:pt>
                <c:pt idx="13">
                  <c:v>0.78021128702808396</c:v>
                </c:pt>
                <c:pt idx="14">
                  <c:v>0.8398177923571235</c:v>
                </c:pt>
                <c:pt idx="15">
                  <c:v>0.9151357696169542</c:v>
                </c:pt>
                <c:pt idx="16">
                  <c:v>1.0084067384880637</c:v>
                </c:pt>
                <c:pt idx="17">
                  <c:v>1.1284282420684391</c:v>
                </c:pt>
                <c:pt idx="18">
                  <c:v>1.2324930502570497</c:v>
                </c:pt>
                <c:pt idx="19">
                  <c:v>1.3668986196450605</c:v>
                </c:pt>
                <c:pt idx="20">
                  <c:v>1.4497406443410636</c:v>
                </c:pt>
                <c:pt idx="21">
                  <c:v>1.5217147962559254</c:v>
                </c:pt>
                <c:pt idx="22">
                  <c:v>1.5137756028934981</c:v>
                </c:pt>
                <c:pt idx="23">
                  <c:v>1.4435480454615757</c:v>
                </c:pt>
                <c:pt idx="24">
                  <c:v>1.3363810589124507</c:v>
                </c:pt>
              </c:numCache>
            </c:numRef>
          </c:yVal>
          <c:smooth val="1"/>
          <c:extLst>
            <c:ext xmlns:c16="http://schemas.microsoft.com/office/drawing/2014/chart" uri="{C3380CC4-5D6E-409C-BE32-E72D297353CC}">
              <c16:uniqueId val="{0000002B-BD86-3B4D-9C49-4A9F5EB05F65}"/>
            </c:ext>
          </c:extLst>
        </c:ser>
        <c:ser>
          <c:idx val="22"/>
          <c:order val="44"/>
          <c:spPr>
            <a:ln w="12700">
              <a:solidFill>
                <a:srgbClr val="000000"/>
              </a:solidFill>
              <a:prstDash val="solid"/>
            </a:ln>
          </c:spPr>
          <c:marker>
            <c:symbol val="none"/>
          </c:marker>
          <c:xVal>
            <c:numRef>
              <c:f>'Fig. 3 (data)'!$BA$60:$BA$84</c:f>
              <c:numCache>
                <c:formatCode>0.0000</c:formatCode>
                <c:ptCount val="25"/>
                <c:pt idx="0">
                  <c:v>-1.2505914987237987</c:v>
                </c:pt>
                <c:pt idx="1">
                  <c:v>-1.1609997623259507</c:v>
                </c:pt>
                <c:pt idx="2">
                  <c:v>-1.0642736337451604</c:v>
                </c:pt>
                <c:pt idx="3">
                  <c:v>-0.95899200232842696</c:v>
                </c:pt>
                <c:pt idx="4">
                  <c:v>-0.8822277644133909</c:v>
                </c:pt>
                <c:pt idx="5">
                  <c:v>-0.80524381179915094</c:v>
                </c:pt>
                <c:pt idx="6">
                  <c:v>-0.74448003410753283</c:v>
                </c:pt>
                <c:pt idx="7">
                  <c:v>-0.69305071463965762</c:v>
                </c:pt>
                <c:pt idx="8">
                  <c:v>-0.66537738257632462</c:v>
                </c:pt>
                <c:pt idx="9">
                  <c:v>-0.64752758371085117</c:v>
                </c:pt>
                <c:pt idx="10">
                  <c:v>-0.64644175733333875</c:v>
                </c:pt>
                <c:pt idx="11">
                  <c:v>-0.65823579211831862</c:v>
                </c:pt>
                <c:pt idx="12">
                  <c:v>-0.68225889922436356</c:v>
                </c:pt>
                <c:pt idx="13">
                  <c:v>-0.7114085381480233</c:v>
                </c:pt>
                <c:pt idx="14">
                  <c:v>-0.75343435712506523</c:v>
                </c:pt>
                <c:pt idx="15">
                  <c:v>-0.79910042493233713</c:v>
                </c:pt>
                <c:pt idx="16">
                  <c:v>-0.85017393245290085</c:v>
                </c:pt>
                <c:pt idx="17">
                  <c:v>-0.92265346054873998</c:v>
                </c:pt>
                <c:pt idx="18">
                  <c:v>-0.98741915660038426</c:v>
                </c:pt>
                <c:pt idx="19">
                  <c:v>-1.0904822723678271</c:v>
                </c:pt>
                <c:pt idx="20">
                  <c:v>-1.1746413476906363</c:v>
                </c:pt>
                <c:pt idx="21">
                  <c:v>-1.271135513394801</c:v>
                </c:pt>
                <c:pt idx="22">
                  <c:v>-1.3152545872327519</c:v>
                </c:pt>
                <c:pt idx="23">
                  <c:v>-1.3092272165718832</c:v>
                </c:pt>
                <c:pt idx="24">
                  <c:v>-1.2505914987237987</c:v>
                </c:pt>
              </c:numCache>
            </c:numRef>
          </c:xVal>
          <c:yVal>
            <c:numRef>
              <c:f>'Fig. 3 (data)'!$BB$60:$BB$84</c:f>
              <c:numCache>
                <c:formatCode>0.0000</c:formatCode>
                <c:ptCount val="25"/>
                <c:pt idx="0">
                  <c:v>1.6069143886858051</c:v>
                </c:pt>
                <c:pt idx="1">
                  <c:v>1.4699422211347559</c:v>
                </c:pt>
                <c:pt idx="2">
                  <c:v>1.3469147273188478</c:v>
                </c:pt>
                <c:pt idx="3">
                  <c:v>1.2290601164757458</c:v>
                </c:pt>
                <c:pt idx="4">
                  <c:v>1.1510779726735014</c:v>
                </c:pt>
                <c:pt idx="5">
                  <c:v>1.0755203418089163</c:v>
                </c:pt>
                <c:pt idx="6">
                  <c:v>1.0158965386765137</c:v>
                </c:pt>
                <c:pt idx="7">
                  <c:v>0.95648792995057308</c:v>
                </c:pt>
                <c:pt idx="8">
                  <c:v>0.91862145311439025</c:v>
                </c:pt>
                <c:pt idx="9">
                  <c:v>0.8854549123476424</c:v>
                </c:pt>
                <c:pt idx="10">
                  <c:v>0.86946675963013131</c:v>
                </c:pt>
                <c:pt idx="11">
                  <c:v>0.8718831525658306</c:v>
                </c:pt>
                <c:pt idx="12">
                  <c:v>0.89540702503914971</c:v>
                </c:pt>
                <c:pt idx="13">
                  <c:v>0.93458167177974882</c:v>
                </c:pt>
                <c:pt idx="14">
                  <c:v>1.0036256604336926</c:v>
                </c:pt>
                <c:pt idx="15">
                  <c:v>1.089441363213062</c:v>
                </c:pt>
                <c:pt idx="16">
                  <c:v>1.1946528635663405</c:v>
                </c:pt>
                <c:pt idx="17">
                  <c:v>1.3313248662960027</c:v>
                </c:pt>
                <c:pt idx="18">
                  <c:v>1.4501901037191907</c:v>
                </c:pt>
                <c:pt idx="19">
                  <c:v>1.6074468436448077</c:v>
                </c:pt>
                <c:pt idx="20">
                  <c:v>1.7083461795958395</c:v>
                </c:pt>
                <c:pt idx="21">
                  <c:v>1.8004992184172117</c:v>
                </c:pt>
                <c:pt idx="22">
                  <c:v>1.8008429656471789</c:v>
                </c:pt>
                <c:pt idx="23">
                  <c:v>1.7278223991513852</c:v>
                </c:pt>
                <c:pt idx="24">
                  <c:v>1.6069143886858051</c:v>
                </c:pt>
              </c:numCache>
            </c:numRef>
          </c:yVal>
          <c:smooth val="1"/>
          <c:extLst>
            <c:ext xmlns:c16="http://schemas.microsoft.com/office/drawing/2014/chart" uri="{C3380CC4-5D6E-409C-BE32-E72D297353CC}">
              <c16:uniqueId val="{0000002C-BD86-3B4D-9C49-4A9F5EB05F65}"/>
            </c:ext>
          </c:extLst>
        </c:ser>
        <c:ser>
          <c:idx val="23"/>
          <c:order val="45"/>
          <c:spPr>
            <a:ln w="12700">
              <a:solidFill>
                <a:srgbClr val="000000"/>
              </a:solidFill>
              <a:prstDash val="solid"/>
            </a:ln>
          </c:spPr>
          <c:marker>
            <c:symbol val="none"/>
          </c:marker>
          <c:xVal>
            <c:numRef>
              <c:f>'Fig. 3 (data)'!$BC$60:$BC$84</c:f>
              <c:numCache>
                <c:formatCode>0.0000</c:formatCode>
                <c:ptCount val="25"/>
                <c:pt idx="0">
                  <c:v>-1.040835444414403</c:v>
                </c:pt>
                <c:pt idx="1">
                  <c:v>-0.97124464135085053</c:v>
                </c:pt>
                <c:pt idx="2">
                  <c:v>-0.89045610915973461</c:v>
                </c:pt>
                <c:pt idx="3">
                  <c:v>-0.79886402737006623</c:v>
                </c:pt>
                <c:pt idx="4">
                  <c:v>-0.73030865757452168</c:v>
                </c:pt>
                <c:pt idx="5">
                  <c:v>-0.66101986140842617</c:v>
                </c:pt>
                <c:pt idx="6">
                  <c:v>-0.60638161324048356</c:v>
                </c:pt>
                <c:pt idx="7">
                  <c:v>-0.56213209004277287</c:v>
                </c:pt>
                <c:pt idx="8">
                  <c:v>-0.53961510627480436</c:v>
                </c:pt>
                <c:pt idx="9">
                  <c:v>-0.52700565092136054</c:v>
                </c:pt>
                <c:pt idx="10">
                  <c:v>-0.5293187848923987</c:v>
                </c:pt>
                <c:pt idx="11">
                  <c:v>-0.54196386078466074</c:v>
                </c:pt>
                <c:pt idx="12">
                  <c:v>-0.56359872283664203</c:v>
                </c:pt>
                <c:pt idx="13">
                  <c:v>-0.58747281384075423</c:v>
                </c:pt>
                <c:pt idx="14">
                  <c:v>-0.61908896960259618</c:v>
                </c:pt>
                <c:pt idx="15">
                  <c:v>-0.65108741020419003</c:v>
                </c:pt>
                <c:pt idx="16">
                  <c:v>-0.68493623086541178</c:v>
                </c:pt>
                <c:pt idx="17">
                  <c:v>-0.73583083049755482</c:v>
                </c:pt>
                <c:pt idx="18">
                  <c:v>-0.7820658285854778</c:v>
                </c:pt>
                <c:pt idx="19">
                  <c:v>-0.86244516053077169</c:v>
                </c:pt>
                <c:pt idx="20">
                  <c:v>-0.93392837430826603</c:v>
                </c:pt>
                <c:pt idx="21">
                  <c:v>-1.0209848823316643</c:v>
                </c:pt>
                <c:pt idx="22">
                  <c:v>-1.0699437875481979</c:v>
                </c:pt>
                <c:pt idx="23">
                  <c:v>-1.0793805180188161</c:v>
                </c:pt>
                <c:pt idx="24">
                  <c:v>-1.040835444414403</c:v>
                </c:pt>
              </c:numCache>
            </c:numRef>
          </c:xVal>
          <c:yVal>
            <c:numRef>
              <c:f>'Fig. 3 (data)'!$BD$60:$BD$84</c:f>
              <c:numCache>
                <c:formatCode>0.0000</c:formatCode>
                <c:ptCount val="25"/>
                <c:pt idx="0">
                  <c:v>1.8430054192692007</c:v>
                </c:pt>
                <c:pt idx="1">
                  <c:v>1.6896323056156086</c:v>
                </c:pt>
                <c:pt idx="2">
                  <c:v>1.5483150647358459</c:v>
                </c:pt>
                <c:pt idx="3">
                  <c:v>1.4101760987729497</c:v>
                </c:pt>
                <c:pt idx="4">
                  <c:v>1.3172213388674052</c:v>
                </c:pt>
                <c:pt idx="5">
                  <c:v>1.2265928875652639</c:v>
                </c:pt>
                <c:pt idx="6">
                  <c:v>1.1550789461510433</c:v>
                </c:pt>
                <c:pt idx="7">
                  <c:v>1.0858123244356035</c:v>
                </c:pt>
                <c:pt idx="8">
                  <c:v>1.0427746229939834</c:v>
                </c:pt>
                <c:pt idx="9">
                  <c:v>1.0064697946458312</c:v>
                </c:pt>
                <c:pt idx="10">
                  <c:v>0.99060809427517194</c:v>
                </c:pt>
                <c:pt idx="11">
                  <c:v>0.99554250544558265</c:v>
                </c:pt>
                <c:pt idx="12">
                  <c:v>1.0237706243384277</c:v>
                </c:pt>
                <c:pt idx="13">
                  <c:v>1.0684084289080427</c:v>
                </c:pt>
                <c:pt idx="14">
                  <c:v>1.1450399209569182</c:v>
                </c:pt>
                <c:pt idx="15">
                  <c:v>1.2388575781014093</c:v>
                </c:pt>
                <c:pt idx="16">
                  <c:v>1.3528188228181368</c:v>
                </c:pt>
                <c:pt idx="17">
                  <c:v>1.5022023479682944</c:v>
                </c:pt>
                <c:pt idx="18">
                  <c:v>1.6325042442617805</c:v>
                </c:pt>
                <c:pt idx="19">
                  <c:v>1.8086614848832341</c:v>
                </c:pt>
                <c:pt idx="20">
                  <c:v>1.9255970067340975</c:v>
                </c:pt>
                <c:pt idx="21">
                  <c:v>2.0366616970285332</c:v>
                </c:pt>
                <c:pt idx="22">
                  <c:v>2.0465954842400929</c:v>
                </c:pt>
                <c:pt idx="23">
                  <c:v>1.9739261919900368</c:v>
                </c:pt>
                <c:pt idx="24">
                  <c:v>1.8430054192692007</c:v>
                </c:pt>
              </c:numCache>
            </c:numRef>
          </c:yVal>
          <c:smooth val="1"/>
          <c:extLst>
            <c:ext xmlns:c16="http://schemas.microsoft.com/office/drawing/2014/chart" uri="{C3380CC4-5D6E-409C-BE32-E72D297353CC}">
              <c16:uniqueId val="{0000002D-BD86-3B4D-9C49-4A9F5EB05F65}"/>
            </c:ext>
          </c:extLst>
        </c:ser>
        <c:ser>
          <c:idx val="24"/>
          <c:order val="46"/>
          <c:spPr>
            <a:ln w="12700">
              <a:solidFill>
                <a:srgbClr val="000000"/>
              </a:solidFill>
              <a:prstDash val="solid"/>
            </a:ln>
          </c:spPr>
          <c:marker>
            <c:symbol val="none"/>
          </c:marker>
          <c:xVal>
            <c:numRef>
              <c:f>'Fig. 3 (data)'!$BE$60:$BE$84</c:f>
              <c:numCache>
                <c:formatCode>0.0000</c:formatCode>
                <c:ptCount val="25"/>
                <c:pt idx="0">
                  <c:v>-0.76014817463006512</c:v>
                </c:pt>
                <c:pt idx="1">
                  <c:v>-0.71530080312534949</c:v>
                </c:pt>
                <c:pt idx="2">
                  <c:v>-0.65595547228337214</c:v>
                </c:pt>
                <c:pt idx="3">
                  <c:v>-0.58429478913166155</c:v>
                </c:pt>
                <c:pt idx="4">
                  <c:v>-0.52862022261406849</c:v>
                </c:pt>
                <c:pt idx="5">
                  <c:v>-0.47174849984968842</c:v>
                </c:pt>
                <c:pt idx="6">
                  <c:v>-0.42695928752409129</c:v>
                </c:pt>
                <c:pt idx="7">
                  <c:v>-0.3929050924766751</c:v>
                </c:pt>
                <c:pt idx="8">
                  <c:v>-0.37707895223678239</c:v>
                </c:pt>
                <c:pt idx="9">
                  <c:v>-0.37056915393959527</c:v>
                </c:pt>
                <c:pt idx="10">
                  <c:v>-0.37612361200169325</c:v>
                </c:pt>
                <c:pt idx="11">
                  <c:v>-0.38875798797615485</c:v>
                </c:pt>
                <c:pt idx="12">
                  <c:v>-0.40653022487853019</c:v>
                </c:pt>
                <c:pt idx="13">
                  <c:v>-0.42350178811496597</c:v>
                </c:pt>
                <c:pt idx="14">
                  <c:v>-0.44255369189460547</c:v>
                </c:pt>
                <c:pt idx="15">
                  <c:v>-0.45870386444344663</c:v>
                </c:pt>
                <c:pt idx="16">
                  <c:v>-0.4730212570550843</c:v>
                </c:pt>
                <c:pt idx="17">
                  <c:v>-0.4988625453659038</c:v>
                </c:pt>
                <c:pt idx="18">
                  <c:v>-0.52341600677735989</c:v>
                </c:pt>
                <c:pt idx="19">
                  <c:v>-0.57563383626156017</c:v>
                </c:pt>
                <c:pt idx="20">
                  <c:v>-0.6295697256063989</c:v>
                </c:pt>
                <c:pt idx="21">
                  <c:v>-0.70125581879491794</c:v>
                </c:pt>
                <c:pt idx="22">
                  <c:v>-0.75171808690794351</c:v>
                </c:pt>
                <c:pt idx="23">
                  <c:v>-0.77597582092341166</c:v>
                </c:pt>
                <c:pt idx="24">
                  <c:v>-0.76014817463006512</c:v>
                </c:pt>
              </c:numCache>
            </c:numRef>
          </c:xVal>
          <c:yVal>
            <c:numRef>
              <c:f>'Fig. 3 (data)'!$BF$60:$BF$84</c:f>
              <c:numCache>
                <c:formatCode>0.0000</c:formatCode>
                <c:ptCount val="25"/>
                <c:pt idx="0">
                  <c:v>2.0285649370872547</c:v>
                </c:pt>
                <c:pt idx="1">
                  <c:v>1.863400992985059</c:v>
                </c:pt>
                <c:pt idx="2">
                  <c:v>1.7076454352991726</c:v>
                </c:pt>
                <c:pt idx="3">
                  <c:v>1.5526861584657878</c:v>
                </c:pt>
                <c:pt idx="4">
                  <c:v>1.4469317001970436</c:v>
                </c:pt>
                <c:pt idx="5">
                  <c:v>1.3433046381286169</c:v>
                </c:pt>
                <c:pt idx="6">
                  <c:v>1.2615464549389812</c:v>
                </c:pt>
                <c:pt idx="7">
                  <c:v>1.184212019586993</c:v>
                </c:pt>
                <c:pt idx="8">
                  <c:v>1.1372237371810046</c:v>
                </c:pt>
                <c:pt idx="9">
                  <c:v>1.0989490078015844</c:v>
                </c:pt>
                <c:pt idx="10">
                  <c:v>1.0838979236789688</c:v>
                </c:pt>
                <c:pt idx="11">
                  <c:v>1.0914369353851594</c:v>
                </c:pt>
                <c:pt idx="12">
                  <c:v>1.1237252590479172</c:v>
                </c:pt>
                <c:pt idx="13">
                  <c:v>1.172571486073845</c:v>
                </c:pt>
                <c:pt idx="14">
                  <c:v>1.2544234257702582</c:v>
                </c:pt>
                <c:pt idx="15">
                  <c:v>1.3532019461593259</c:v>
                </c:pt>
                <c:pt idx="16">
                  <c:v>1.4721258675020497</c:v>
                </c:pt>
                <c:pt idx="17">
                  <c:v>1.6294156690977371</c:v>
                </c:pt>
                <c:pt idx="18">
                  <c:v>1.7670110644952051</c:v>
                </c:pt>
                <c:pt idx="19">
                  <c:v>1.9568300980828568</c:v>
                </c:pt>
                <c:pt idx="20">
                  <c:v>2.0866878409103338</c:v>
                </c:pt>
                <c:pt idx="21">
                  <c:v>2.214108149449479</c:v>
                </c:pt>
                <c:pt idx="22">
                  <c:v>2.2342855306553728</c:v>
                </c:pt>
                <c:pt idx="23">
                  <c:v>2.165087857201323</c:v>
                </c:pt>
                <c:pt idx="24">
                  <c:v>2.0285649370872547</c:v>
                </c:pt>
              </c:numCache>
            </c:numRef>
          </c:yVal>
          <c:smooth val="1"/>
          <c:extLst>
            <c:ext xmlns:c16="http://schemas.microsoft.com/office/drawing/2014/chart" uri="{C3380CC4-5D6E-409C-BE32-E72D297353CC}">
              <c16:uniqueId val="{0000002E-BD86-3B4D-9C49-4A9F5EB05F65}"/>
            </c:ext>
          </c:extLst>
        </c:ser>
        <c:ser>
          <c:idx val="25"/>
          <c:order val="47"/>
          <c:spPr>
            <a:ln w="12700">
              <a:solidFill>
                <a:srgbClr val="000000"/>
              </a:solidFill>
              <a:prstDash val="solid"/>
            </a:ln>
          </c:spPr>
          <c:marker>
            <c:symbol val="none"/>
          </c:marker>
          <c:xVal>
            <c:numRef>
              <c:f>'Fig. 3 (data)'!$BG$60:$BG$84</c:f>
              <c:numCache>
                <c:formatCode>0.0000</c:formatCode>
                <c:ptCount val="25"/>
                <c:pt idx="0">
                  <c:v>-0.42765806294894138</c:v>
                </c:pt>
                <c:pt idx="1">
                  <c:v>-0.41061039725732446</c:v>
                </c:pt>
                <c:pt idx="2">
                  <c:v>-0.37675255398856822</c:v>
                </c:pt>
                <c:pt idx="3">
                  <c:v>-0.32990682660672821</c:v>
                </c:pt>
                <c:pt idx="4">
                  <c:v>-0.29090719306869062</c:v>
                </c:pt>
                <c:pt idx="5">
                  <c:v>-0.25032825762745137</c:v>
                </c:pt>
                <c:pt idx="6">
                  <c:v>-0.21844039194651649</c:v>
                </c:pt>
                <c:pt idx="7">
                  <c:v>-0.19690226216465753</c:v>
                </c:pt>
                <c:pt idx="8">
                  <c:v>-0.18884549075625587</c:v>
                </c:pt>
                <c:pt idx="9">
                  <c:v>-0.18887898151132901</c:v>
                </c:pt>
                <c:pt idx="10">
                  <c:v>-0.1972962365267304</c:v>
                </c:pt>
                <c:pt idx="11">
                  <c:v>-0.2090589007400265</c:v>
                </c:pt>
                <c:pt idx="12">
                  <c:v>-0.2217573639179084</c:v>
                </c:pt>
                <c:pt idx="13">
                  <c:v>-0.23066981539893794</c:v>
                </c:pt>
                <c:pt idx="14">
                  <c:v>-0.23585911143855423</c:v>
                </c:pt>
                <c:pt idx="15">
                  <c:v>-0.23506040836485995</c:v>
                </c:pt>
                <c:pt idx="16">
                  <c:v>-0.22887066628104105</c:v>
                </c:pt>
                <c:pt idx="17">
                  <c:v>-0.22789760217690375</c:v>
                </c:pt>
                <c:pt idx="18">
                  <c:v>-0.22909624909321494</c:v>
                </c:pt>
                <c:pt idx="19">
                  <c:v>-0.24959401733101794</c:v>
                </c:pt>
                <c:pt idx="20">
                  <c:v>-0.28230694051762079</c:v>
                </c:pt>
                <c:pt idx="21">
                  <c:v>-0.33373733008733336</c:v>
                </c:pt>
                <c:pt idx="22">
                  <c:v>-0.38226404091778804</c:v>
                </c:pt>
                <c:pt idx="23">
                  <c:v>-0.41968965399275199</c:v>
                </c:pt>
                <c:pt idx="24">
                  <c:v>-0.42765806294894138</c:v>
                </c:pt>
              </c:numCache>
            </c:numRef>
          </c:xVal>
          <c:yVal>
            <c:numRef>
              <c:f>'Fig. 3 (data)'!$BH$60:$BH$84</c:f>
              <c:numCache>
                <c:formatCode>0.0000</c:formatCode>
                <c:ptCount val="25"/>
                <c:pt idx="0">
                  <c:v>2.150947367652269</c:v>
                </c:pt>
                <c:pt idx="1">
                  <c:v>1.9794062343652119</c:v>
                </c:pt>
                <c:pt idx="2">
                  <c:v>1.8140477375608259</c:v>
                </c:pt>
                <c:pt idx="3">
                  <c:v>1.6468784704952029</c:v>
                </c:pt>
                <c:pt idx="4">
                  <c:v>1.5313695098943088</c:v>
                </c:pt>
                <c:pt idx="5">
                  <c:v>1.417701880573371</c:v>
                </c:pt>
                <c:pt idx="6">
                  <c:v>1.3280434802623056</c:v>
                </c:pt>
                <c:pt idx="7">
                  <c:v>1.244981238793359</c:v>
                </c:pt>
                <c:pt idx="8">
                  <c:v>1.1955322446281489</c:v>
                </c:pt>
                <c:pt idx="9">
                  <c:v>1.1565902462674629</c:v>
                </c:pt>
                <c:pt idx="10">
                  <c:v>1.1429787001363856</c:v>
                </c:pt>
                <c:pt idx="11">
                  <c:v>1.1530313954572167</c:v>
                </c:pt>
                <c:pt idx="12">
                  <c:v>1.1884591859950095</c:v>
                </c:pt>
                <c:pt idx="13">
                  <c:v>1.2399723030688976</c:v>
                </c:pt>
                <c:pt idx="14">
                  <c:v>1.3243218697854711</c:v>
                </c:pt>
                <c:pt idx="15">
                  <c:v>1.424682087666667</c:v>
                </c:pt>
                <c:pt idx="16">
                  <c:v>1.5444434196870827</c:v>
                </c:pt>
                <c:pt idx="17">
                  <c:v>1.7042954520793117</c:v>
                </c:pt>
                <c:pt idx="18">
                  <c:v>1.8445441469035866</c:v>
                </c:pt>
                <c:pt idx="19">
                  <c:v>2.0418552371143326</c:v>
                </c:pt>
                <c:pt idx="20">
                  <c:v>2.1806406079906262</c:v>
                </c:pt>
                <c:pt idx="21">
                  <c:v>2.3207458931916882</c:v>
                </c:pt>
                <c:pt idx="22">
                  <c:v>2.3511223384022832</c:v>
                </c:pt>
                <c:pt idx="23">
                  <c:v>2.2882800432106842</c:v>
                </c:pt>
                <c:pt idx="24">
                  <c:v>2.150947367652269</c:v>
                </c:pt>
              </c:numCache>
            </c:numRef>
          </c:yVal>
          <c:smooth val="1"/>
          <c:extLst>
            <c:ext xmlns:c16="http://schemas.microsoft.com/office/drawing/2014/chart" uri="{C3380CC4-5D6E-409C-BE32-E72D297353CC}">
              <c16:uniqueId val="{0000002F-BD86-3B4D-9C49-4A9F5EB05F65}"/>
            </c:ext>
          </c:extLst>
        </c:ser>
        <c:dLbls>
          <c:showLegendKey val="0"/>
          <c:showVal val="0"/>
          <c:showCatName val="0"/>
          <c:showSerName val="0"/>
          <c:showPercent val="0"/>
          <c:showBubbleSize val="0"/>
        </c:dLbls>
        <c:axId val="1482878959"/>
        <c:axId val="1"/>
      </c:scatterChart>
      <c:valAx>
        <c:axId val="1482878959"/>
        <c:scaling>
          <c:orientation val="minMax"/>
        </c:scaling>
        <c:delete val="0"/>
        <c:axPos val="b"/>
        <c:title>
          <c:tx>
            <c:rich>
              <a:bodyPr/>
              <a:lstStyle/>
              <a:p>
                <a:pPr>
                  <a:defRPr sz="1000" b="1" i="0" u="none" strike="noStrike" baseline="0">
                    <a:solidFill>
                      <a:srgbClr val="000000"/>
                    </a:solidFill>
                    <a:latin typeface="Arial"/>
                    <a:ea typeface="Arial"/>
                    <a:cs typeface="Arial"/>
                  </a:defRPr>
                </a:pPr>
                <a:r>
                  <a:rPr lang="en-GB"/>
                  <a:t>y</a:t>
                </a:r>
              </a:p>
            </c:rich>
          </c:tx>
          <c:layout>
            <c:manualLayout>
              <c:xMode val="edge"/>
              <c:yMode val="edge"/>
              <c:x val="0.49517241379310345"/>
              <c:y val="0"/>
            </c:manualLayout>
          </c:layout>
          <c:overlay val="0"/>
          <c:spPr>
            <a:noFill/>
            <a:ln w="25400">
              <a:noFill/>
            </a:ln>
          </c:spPr>
        </c:title>
        <c:numFmt formatCode="0.0000" sourceLinked="1"/>
        <c:majorTickMark val="none"/>
        <c:minorTickMark val="none"/>
        <c:tickLblPos val="none"/>
        <c:spPr>
          <a:ln w="3175">
            <a:solidFill>
              <a:srgbClr val="000000"/>
            </a:solidFill>
            <a:prstDash val="solid"/>
          </a:ln>
        </c:spPr>
        <c:crossAx val="1"/>
        <c:crossesAt val="0"/>
        <c:crossBetween val="midCat"/>
      </c:valAx>
      <c:valAx>
        <c:axId val="1"/>
        <c:scaling>
          <c:orientation val="minMax"/>
          <c:max val="2.5"/>
          <c:min val="-0.5"/>
        </c:scaling>
        <c:delete val="0"/>
        <c:axPos val="l"/>
        <c:title>
          <c:tx>
            <c:rich>
              <a:bodyPr rot="0" vert="horz"/>
              <a:lstStyle/>
              <a:p>
                <a:pPr algn="ctr">
                  <a:defRPr sz="1000" b="1" i="0" u="none" strike="noStrike" baseline="0">
                    <a:solidFill>
                      <a:srgbClr val="000000"/>
                    </a:solidFill>
                    <a:latin typeface="Arial"/>
                    <a:ea typeface="Arial"/>
                    <a:cs typeface="Arial"/>
                  </a:defRPr>
                </a:pPr>
                <a:r>
                  <a:rPr lang="en-GB"/>
                  <a:t>x</a:t>
                </a:r>
              </a:p>
            </c:rich>
          </c:tx>
          <c:layout>
            <c:manualLayout>
              <c:xMode val="edge"/>
              <c:yMode val="edge"/>
              <c:x val="0.98482758620689659"/>
              <c:y val="0.79411764705882348"/>
            </c:manualLayout>
          </c:layout>
          <c:overlay val="0"/>
          <c:spPr>
            <a:noFill/>
            <a:ln w="25400">
              <a:noFill/>
            </a:ln>
          </c:spPr>
        </c:title>
        <c:numFmt formatCode="0.0000" sourceLinked="1"/>
        <c:majorTickMark val="none"/>
        <c:minorTickMark val="none"/>
        <c:tickLblPos val="none"/>
        <c:spPr>
          <a:ln w="3175">
            <a:solidFill>
              <a:srgbClr val="000000"/>
            </a:solidFill>
            <a:prstDash val="solid"/>
          </a:ln>
        </c:spPr>
        <c:crossAx val="1482878959"/>
        <c:crossesAt val="0"/>
        <c:crossBetween val="midCat"/>
        <c:majorUnit val="0.5"/>
        <c:minorUnit val="0.1"/>
      </c:valAx>
      <c:spPr>
        <a:solidFill>
          <a:srgbClr val="C0C0C0"/>
        </a:solidFill>
        <a:ln w="12700">
          <a:solidFill>
            <a:srgbClr val="808080"/>
          </a:solidFill>
          <a:prstDash val="solid"/>
        </a:ln>
      </c:spPr>
    </c:plotArea>
    <c:plotVisOnly val="1"/>
    <c:dispBlanksAs val="gap"/>
    <c:showDLblsOverMax val="0"/>
  </c:chart>
  <c:spPr>
    <a:noFill/>
    <a:ln w="12700">
      <a:noFill/>
    </a:ln>
  </c:spPr>
  <c:txPr>
    <a:bodyPr/>
    <a:lstStyle/>
    <a:p>
      <a:pPr>
        <a:defRPr sz="1000" b="0" i="0" u="none" strike="noStrike" baseline="0">
          <a:solidFill>
            <a:srgbClr val="000000"/>
          </a:solidFill>
          <a:latin typeface="Arial"/>
          <a:ea typeface="Arial"/>
          <a:cs typeface="Arial"/>
        </a:defRPr>
      </a:pPr>
      <a:endParaRPr lang="en-CH"/>
    </a:p>
  </c:txPr>
  <c:userShapes r:id="rId1"/>
</c:chartSpace>
</file>

<file path=xl/chartsheets/_rels/sheet1.xml.rels><?xml version="1.0" encoding="UTF-8" standalone="yes"?>
<Relationships xmlns="http://schemas.openxmlformats.org/package/2006/relationships"><Relationship Id="rId1" Type="http://schemas.openxmlformats.org/officeDocument/2006/relationships/drawing" Target="../drawings/drawing3.xml"/></Relationships>
</file>

<file path=xl/chartsheets/_rels/sheet2.xml.rels><?xml version="1.0" encoding="UTF-8" standalone="yes"?>
<Relationships xmlns="http://schemas.openxmlformats.org/package/2006/relationships"><Relationship Id="rId1" Type="http://schemas.openxmlformats.org/officeDocument/2006/relationships/drawing" Target="../drawings/drawing5.xml"/></Relationships>
</file>

<file path=xl/chartsheets/_rels/sheet3.xml.rels><?xml version="1.0" encoding="UTF-8" standalone="yes"?>
<Relationships xmlns="http://schemas.openxmlformats.org/package/2006/relationships"><Relationship Id="rId1" Type="http://schemas.openxmlformats.org/officeDocument/2006/relationships/drawing" Target="../drawings/drawing7.xml"/></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100-000000000000}">
  <sheetPr/>
  <sheetViews>
    <sheetView zoomScale="127" workbookViewId="0"/>
  </sheetViews>
  <sheetProtection content="1" objects="1"/>
  <pageMargins left="0.75" right="0.75" top="1" bottom="1" header="0.5" footer="0.5"/>
  <pageSetup paperSize="9" orientation="landscape" horizontalDpi="300" verticalDpi="300"/>
  <headerFooter alignWithMargins="0">
    <oddHeader>&amp;CFigure 1: Analemmatic sundial (shifted ellipses)</oddHeader>
    <oddFooter>&amp;LHans Sassenburg&amp;Cspreadsheet calculations&amp;R21st February, 2003</oddFooter>
  </headerFooter>
  <drawing r:id="rId1"/>
</chartsheet>
</file>

<file path=xl/chartsheets/sheet2.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300-000000000000}">
  <sheetPr/>
  <sheetViews>
    <sheetView zoomScale="127" workbookViewId="0"/>
  </sheetViews>
  <sheetProtection content="1" objects="1"/>
  <pageMargins left="0.75" right="0.75" top="1" bottom="1" header="0.5" footer="0.5"/>
  <pageSetup paperSize="9" orientation="landscape" horizontalDpi="300" verticalDpi="300"/>
  <headerFooter alignWithMargins="0">
    <oddHeader>&amp;CFigure 2: Analemmatic sundial (scaled to the 24 hours point)</oddHeader>
    <oddFooter>&amp;LHans Sassenburg&amp;Cspreadsheet calculations&amp;R21st February, 2003</oddFooter>
  </headerFooter>
  <drawing r:id="rId1"/>
</chartsheet>
</file>

<file path=xl/chartsheets/sheet3.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0000000-0001-0000-0500-000000000000}">
  <sheetPr/>
  <sheetViews>
    <sheetView zoomScale="127" workbookViewId="0"/>
  </sheetViews>
  <sheetProtection content="1" objects="1"/>
  <pageMargins left="0.75" right="0.75" top="1" bottom="1" header="0.5" footer="0.5"/>
  <pageSetup paperSize="9" orientation="landscape" horizontalDpi="300" verticalDpi="300"/>
  <headerFooter alignWithMargins="0">
    <oddHeader>&amp;CFigure 3: Analemmatic sundial 
(scaled to the 24 hours point, compensated for the equation of time)</oddHeader>
    <oddFooter>&amp;LHans Sassenburg&amp;Cspreadsheet calculations&amp;R21st February 2003</oddFooter>
  </headerFooter>
  <drawing r:id="rId1"/>
</chartsheet>
</file>

<file path=xl/drawings/_rels/drawing1.xml.rels><?xml version="1.0" encoding="UTF-8" standalone="yes"?>
<Relationships xmlns="http://schemas.openxmlformats.org/package/2006/relationships"><Relationship Id="rId3" Type="http://schemas.openxmlformats.org/officeDocument/2006/relationships/image" Target="../media/image2.jpg"/><Relationship Id="rId2" Type="http://schemas.openxmlformats.org/officeDocument/2006/relationships/hyperlink" Target="https://www.astronomy-morsels.ch/morsels" TargetMode="Externa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5.jpg"/><Relationship Id="rId2" Type="http://schemas.openxmlformats.org/officeDocument/2006/relationships/image" Target="../media/image4.jpg"/><Relationship Id="rId1" Type="http://schemas.openxmlformats.org/officeDocument/2006/relationships/image" Target="../media/image3.jpg"/></Relationships>
</file>

<file path=xl/drawings/_rels/drawing3.xml.rels><?xml version="1.0" encoding="UTF-8" standalone="yes"?>
<Relationships xmlns="http://schemas.openxmlformats.org/package/2006/relationships"><Relationship Id="rId1" Type="http://schemas.openxmlformats.org/officeDocument/2006/relationships/chart" Target="../charts/chart1.xml"/></Relationships>
</file>

<file path=xl/drawings/_rels/drawing5.xml.rels><?xml version="1.0" encoding="UTF-8" standalone="yes"?>
<Relationships xmlns="http://schemas.openxmlformats.org/package/2006/relationships"><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editAs="oneCell">
    <xdr:from>
      <xdr:col>3</xdr:col>
      <xdr:colOff>76200</xdr:colOff>
      <xdr:row>17</xdr:row>
      <xdr:rowOff>25400</xdr:rowOff>
    </xdr:from>
    <xdr:to>
      <xdr:col>8</xdr:col>
      <xdr:colOff>711200</xdr:colOff>
      <xdr:row>40</xdr:row>
      <xdr:rowOff>114300</xdr:rowOff>
    </xdr:to>
    <xdr:pic>
      <xdr:nvPicPr>
        <xdr:cNvPr id="4" name="Picture 3" descr="18 Century Equinoctial Pocket Sundial and Compass Ludwig Theodor">
          <a:extLst>
            <a:ext uri="{FF2B5EF4-FFF2-40B4-BE49-F238E27FC236}">
              <a16:creationId xmlns:a16="http://schemas.microsoft.com/office/drawing/2014/main" id="{77A7F4C5-3474-480B-24C4-A9A7591C292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552700" y="3581400"/>
          <a:ext cx="4762500" cy="4762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520700</xdr:colOff>
      <xdr:row>46</xdr:row>
      <xdr:rowOff>101600</xdr:rowOff>
    </xdr:from>
    <xdr:to>
      <xdr:col>9</xdr:col>
      <xdr:colOff>139700</xdr:colOff>
      <xdr:row>56</xdr:row>
      <xdr:rowOff>12700</xdr:rowOff>
    </xdr:to>
    <xdr:pic>
      <xdr:nvPicPr>
        <xdr:cNvPr id="2" name="Picture 1">
          <a:hlinkClick xmlns:r="http://schemas.openxmlformats.org/officeDocument/2006/relationships" r:id="rId2"/>
          <a:extLst>
            <a:ext uri="{FF2B5EF4-FFF2-40B4-BE49-F238E27FC236}">
              <a16:creationId xmlns:a16="http://schemas.microsoft.com/office/drawing/2014/main" id="{73C235E9-4A05-6A65-2387-AD0F7E741050}"/>
            </a:ext>
          </a:extLst>
        </xdr:cNvPr>
        <xdr:cNvPicPr>
          <a:picLocks noChangeAspect="1"/>
        </xdr:cNvPicPr>
      </xdr:nvPicPr>
      <xdr:blipFill>
        <a:blip xmlns:r="http://schemas.openxmlformats.org/officeDocument/2006/relationships" r:embed="rId3"/>
        <a:stretch>
          <a:fillRect/>
        </a:stretch>
      </xdr:blipFill>
      <xdr:spPr>
        <a:xfrm>
          <a:off x="2171700" y="9550400"/>
          <a:ext cx="5397500" cy="19431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406400</xdr:colOff>
      <xdr:row>1</xdr:row>
      <xdr:rowOff>88900</xdr:rowOff>
    </xdr:from>
    <xdr:to>
      <xdr:col>8</xdr:col>
      <xdr:colOff>404402</xdr:colOff>
      <xdr:row>62</xdr:row>
      <xdr:rowOff>76200</xdr:rowOff>
    </xdr:to>
    <xdr:pic>
      <xdr:nvPicPr>
        <xdr:cNvPr id="2" name="Picture 1">
          <a:extLst>
            <a:ext uri="{FF2B5EF4-FFF2-40B4-BE49-F238E27FC236}">
              <a16:creationId xmlns:a16="http://schemas.microsoft.com/office/drawing/2014/main" id="{C3875638-797F-EE4B-A061-F67F07E7AFB0}"/>
            </a:ext>
          </a:extLst>
        </xdr:cNvPr>
        <xdr:cNvPicPr>
          <a:picLocks noChangeAspect="1"/>
        </xdr:cNvPicPr>
      </xdr:nvPicPr>
      <xdr:blipFill>
        <a:blip xmlns:r="http://schemas.openxmlformats.org/officeDocument/2006/relationships" r:embed="rId1"/>
        <a:stretch>
          <a:fillRect/>
        </a:stretch>
      </xdr:blipFill>
      <xdr:spPr>
        <a:xfrm>
          <a:off x="406400" y="254000"/>
          <a:ext cx="6602002" cy="10058400"/>
        </a:xfrm>
        <a:prstGeom prst="rect">
          <a:avLst/>
        </a:prstGeom>
      </xdr:spPr>
    </xdr:pic>
    <xdr:clientData/>
  </xdr:twoCellAnchor>
  <xdr:twoCellAnchor editAs="oneCell">
    <xdr:from>
      <xdr:col>0</xdr:col>
      <xdr:colOff>457200</xdr:colOff>
      <xdr:row>62</xdr:row>
      <xdr:rowOff>63500</xdr:rowOff>
    </xdr:from>
    <xdr:to>
      <xdr:col>8</xdr:col>
      <xdr:colOff>367659</xdr:colOff>
      <xdr:row>123</xdr:row>
      <xdr:rowOff>50800</xdr:rowOff>
    </xdr:to>
    <xdr:pic>
      <xdr:nvPicPr>
        <xdr:cNvPr id="3" name="Picture 2">
          <a:extLst>
            <a:ext uri="{FF2B5EF4-FFF2-40B4-BE49-F238E27FC236}">
              <a16:creationId xmlns:a16="http://schemas.microsoft.com/office/drawing/2014/main" id="{20EA2CC7-BD72-774B-9B23-4E807AEA92C6}"/>
            </a:ext>
          </a:extLst>
        </xdr:cNvPr>
        <xdr:cNvPicPr>
          <a:picLocks noChangeAspect="1"/>
        </xdr:cNvPicPr>
      </xdr:nvPicPr>
      <xdr:blipFill>
        <a:blip xmlns:r="http://schemas.openxmlformats.org/officeDocument/2006/relationships" r:embed="rId2"/>
        <a:stretch>
          <a:fillRect/>
        </a:stretch>
      </xdr:blipFill>
      <xdr:spPr>
        <a:xfrm>
          <a:off x="457200" y="10299700"/>
          <a:ext cx="6514459" cy="10058400"/>
        </a:xfrm>
        <a:prstGeom prst="rect">
          <a:avLst/>
        </a:prstGeom>
      </xdr:spPr>
    </xdr:pic>
    <xdr:clientData/>
  </xdr:twoCellAnchor>
  <xdr:twoCellAnchor editAs="oneCell">
    <xdr:from>
      <xdr:col>0</xdr:col>
      <xdr:colOff>431800</xdr:colOff>
      <xdr:row>123</xdr:row>
      <xdr:rowOff>114300</xdr:rowOff>
    </xdr:from>
    <xdr:to>
      <xdr:col>8</xdr:col>
      <xdr:colOff>361059</xdr:colOff>
      <xdr:row>184</xdr:row>
      <xdr:rowOff>101600</xdr:rowOff>
    </xdr:to>
    <xdr:pic>
      <xdr:nvPicPr>
        <xdr:cNvPr id="4" name="Picture 3">
          <a:extLst>
            <a:ext uri="{FF2B5EF4-FFF2-40B4-BE49-F238E27FC236}">
              <a16:creationId xmlns:a16="http://schemas.microsoft.com/office/drawing/2014/main" id="{7235A7BA-10E1-614C-85E8-076C7E03DB04}"/>
            </a:ext>
          </a:extLst>
        </xdr:cNvPr>
        <xdr:cNvPicPr>
          <a:picLocks noChangeAspect="1"/>
        </xdr:cNvPicPr>
      </xdr:nvPicPr>
      <xdr:blipFill>
        <a:blip xmlns:r="http://schemas.openxmlformats.org/officeDocument/2006/relationships" r:embed="rId3"/>
        <a:stretch>
          <a:fillRect/>
        </a:stretch>
      </xdr:blipFill>
      <xdr:spPr>
        <a:xfrm>
          <a:off x="431800" y="20421600"/>
          <a:ext cx="6533259" cy="100584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absoluteAnchor>
    <xdr:pos x="0" y="0"/>
    <xdr:ext cx="9210000" cy="5620000"/>
    <xdr:graphicFrame macro="">
      <xdr:nvGraphicFramePr>
        <xdr:cNvPr id="2" name="Chart 1">
          <a:extLst>
            <a:ext uri="{FF2B5EF4-FFF2-40B4-BE49-F238E27FC236}">
              <a16:creationId xmlns:a16="http://schemas.microsoft.com/office/drawing/2014/main" id="{2E4EDC45-0CFB-591D-FB5A-EC12346E8C37}"/>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xml><?xml version="1.0" encoding="utf-8"?>
<c:userShapes xmlns:c="http://schemas.openxmlformats.org/drawingml/2006/chart">
  <cdr:relSizeAnchor xmlns:cdr="http://schemas.openxmlformats.org/drawingml/2006/chartDrawing">
    <cdr:from>
      <cdr:x>0.4795</cdr:x>
      <cdr:y>0.64025</cdr:y>
    </cdr:from>
    <cdr:to>
      <cdr:x>0.509</cdr:x>
      <cdr:y>0.66525</cdr:y>
    </cdr:to>
    <cdr:sp macro="" textlink="">
      <cdr:nvSpPr>
        <cdr:cNvPr id="1025" name="Text Box 1"/>
        <cdr:cNvSpPr txBox="1">
          <a:spLocks xmlns:a="http://schemas.openxmlformats.org/drawingml/2006/main" noChangeArrowheads="1"/>
        </cdr:cNvSpPr>
      </cdr:nvSpPr>
      <cdr:spPr bwMode="auto">
        <a:xfrm xmlns:a="http://schemas.openxmlformats.org/drawingml/2006/main">
          <a:off x="4414996" y="3593979"/>
          <a:ext cx="271622" cy="140335"/>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C0C0C0" mc:Ignorable="a14" a14:legacySpreadsheetColorIndex="22"/>
        </a:solidFill>
        <a:ln xmlns:a="http://schemas.openxmlformats.org/drawingml/2006/main">
          <a:noFill/>
        </a:ln>
      </cdr:spPr>
      <cdr:txBody>
        <a:bodyPr xmlns:a="http://schemas.openxmlformats.org/drawingml/2006/main" vertOverflow="clip" wrap="square" lIns="18288" tIns="18288" rIns="18288" bIns="0" anchor="t" upright="1"/>
        <a:lstStyle xmlns:a="http://schemas.openxmlformats.org/drawingml/2006/main"/>
        <a:p xmlns:a="http://schemas.openxmlformats.org/drawingml/2006/main">
          <a:pPr algn="ctr" rtl="0">
            <a:defRPr sz="1000"/>
          </a:pPr>
          <a:r>
            <a:rPr lang="en-GB" sz="800" b="1" i="0" u="none" strike="noStrike" baseline="0">
              <a:solidFill>
                <a:srgbClr val="000000"/>
              </a:solidFill>
              <a:latin typeface="Arial" pitchFamily="2" charset="0"/>
              <a:cs typeface="Arial" pitchFamily="2" charset="0"/>
            </a:rPr>
            <a:t>dec</a:t>
          </a:r>
        </a:p>
      </cdr:txBody>
    </cdr:sp>
  </cdr:relSizeAnchor>
  <cdr:relSizeAnchor xmlns:cdr="http://schemas.openxmlformats.org/drawingml/2006/chartDrawing">
    <cdr:from>
      <cdr:x>0.4795</cdr:x>
      <cdr:y>0.82725</cdr:y>
    </cdr:from>
    <cdr:to>
      <cdr:x>0.509</cdr:x>
      <cdr:y>0.855</cdr:y>
    </cdr:to>
    <cdr:sp macro="" textlink="">
      <cdr:nvSpPr>
        <cdr:cNvPr id="1026" name="Text Box 2"/>
        <cdr:cNvSpPr txBox="1">
          <a:spLocks xmlns:a="http://schemas.openxmlformats.org/drawingml/2006/main" noChangeArrowheads="1"/>
        </cdr:cNvSpPr>
      </cdr:nvSpPr>
      <cdr:spPr bwMode="auto">
        <a:xfrm xmlns:a="http://schemas.openxmlformats.org/drawingml/2006/main">
          <a:off x="4414996" y="4643685"/>
          <a:ext cx="271622" cy="155772"/>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C0C0C0" mc:Ignorable="a14" a14:legacySpreadsheetColorIndex="22"/>
        </a:solidFill>
        <a:ln xmlns:a="http://schemas.openxmlformats.org/drawingml/2006/main">
          <a:noFill/>
        </a:ln>
      </cdr:spPr>
      <cdr:txBody>
        <a:bodyPr xmlns:a="http://schemas.openxmlformats.org/drawingml/2006/main" vertOverflow="clip" wrap="square" lIns="18288" tIns="18288" rIns="18288" bIns="0" anchor="t" upright="1"/>
        <a:lstStyle xmlns:a="http://schemas.openxmlformats.org/drawingml/2006/main"/>
        <a:p xmlns:a="http://schemas.openxmlformats.org/drawingml/2006/main">
          <a:pPr algn="ctr" rtl="0">
            <a:defRPr sz="1000"/>
          </a:pPr>
          <a:r>
            <a:rPr lang="en-GB" sz="800" b="1" i="0" u="none" strike="noStrike" baseline="0">
              <a:solidFill>
                <a:srgbClr val="000000"/>
              </a:solidFill>
              <a:latin typeface="Arial" pitchFamily="2" charset="0"/>
              <a:cs typeface="Arial" pitchFamily="2" charset="0"/>
            </a:rPr>
            <a:t>jun</a:t>
          </a:r>
        </a:p>
      </cdr:txBody>
    </cdr:sp>
  </cdr:relSizeAnchor>
  <cdr:relSizeAnchor xmlns:cdr="http://schemas.openxmlformats.org/drawingml/2006/chartDrawing">
    <cdr:from>
      <cdr:x>0.4785</cdr:x>
      <cdr:y>0.16475</cdr:y>
    </cdr:from>
    <cdr:to>
      <cdr:x>0.51</cdr:x>
      <cdr:y>0.18875</cdr:y>
    </cdr:to>
    <cdr:sp macro="" textlink="">
      <cdr:nvSpPr>
        <cdr:cNvPr id="1027" name="Text Box 3"/>
        <cdr:cNvSpPr txBox="1">
          <a:spLocks xmlns:a="http://schemas.openxmlformats.org/drawingml/2006/main" noChangeArrowheads="1"/>
        </cdr:cNvSpPr>
      </cdr:nvSpPr>
      <cdr:spPr bwMode="auto">
        <a:xfrm xmlns:a="http://schemas.openxmlformats.org/drawingml/2006/main">
          <a:off x="4405789" y="924808"/>
          <a:ext cx="290036" cy="134721"/>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C0C0C0" mc:Ignorable="a14" a14:legacySpreadsheetColorIndex="22"/>
        </a:solidFill>
        <a:ln xmlns:a="http://schemas.openxmlformats.org/drawingml/2006/main">
          <a:noFill/>
        </a:ln>
      </cdr:spPr>
      <cdr:txBody>
        <a:bodyPr xmlns:a="http://schemas.openxmlformats.org/drawingml/2006/main" vertOverflow="clip" wrap="square" lIns="18288" tIns="18288" rIns="18288" bIns="0" anchor="t" upright="1"/>
        <a:lstStyle xmlns:a="http://schemas.openxmlformats.org/drawingml/2006/main"/>
        <a:p xmlns:a="http://schemas.openxmlformats.org/drawingml/2006/main">
          <a:pPr algn="ctr" rtl="0">
            <a:defRPr sz="1000"/>
          </a:pPr>
          <a:r>
            <a:rPr lang="en-GB" sz="800" b="1" i="0" u="none" strike="noStrike" baseline="0">
              <a:solidFill>
                <a:srgbClr val="000000"/>
              </a:solidFill>
              <a:latin typeface="Arial" pitchFamily="2" charset="0"/>
              <a:cs typeface="Arial" pitchFamily="2" charset="0"/>
            </a:rPr>
            <a:t>dec</a:t>
          </a:r>
        </a:p>
      </cdr:txBody>
    </cdr:sp>
  </cdr:relSizeAnchor>
  <cdr:relSizeAnchor xmlns:cdr="http://schemas.openxmlformats.org/drawingml/2006/chartDrawing">
    <cdr:from>
      <cdr:x>0.4785</cdr:x>
      <cdr:y>0.3415</cdr:y>
    </cdr:from>
    <cdr:to>
      <cdr:x>0.51</cdr:x>
      <cdr:y>0.37375</cdr:y>
    </cdr:to>
    <cdr:sp macro="" textlink="">
      <cdr:nvSpPr>
        <cdr:cNvPr id="1028" name="Text Box 4"/>
        <cdr:cNvSpPr txBox="1">
          <a:spLocks xmlns:a="http://schemas.openxmlformats.org/drawingml/2006/main" noChangeArrowheads="1"/>
        </cdr:cNvSpPr>
      </cdr:nvSpPr>
      <cdr:spPr bwMode="auto">
        <a:xfrm xmlns:a="http://schemas.openxmlformats.org/drawingml/2006/main">
          <a:off x="4405789" y="1916976"/>
          <a:ext cx="290036" cy="181032"/>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C0C0C0" mc:Ignorable="a14" a14:legacySpreadsheetColorIndex="22"/>
        </a:solidFill>
        <a:ln xmlns:a="http://schemas.openxmlformats.org/drawingml/2006/main">
          <a:noFill/>
        </a:ln>
      </cdr:spPr>
      <cdr:txBody>
        <a:bodyPr xmlns:a="http://schemas.openxmlformats.org/drawingml/2006/main" vertOverflow="clip" wrap="square" lIns="18288" tIns="18288" rIns="18288" bIns="0" anchor="t" upright="1"/>
        <a:lstStyle xmlns:a="http://schemas.openxmlformats.org/drawingml/2006/main"/>
        <a:p xmlns:a="http://schemas.openxmlformats.org/drawingml/2006/main">
          <a:pPr algn="ctr" rtl="0">
            <a:defRPr sz="1000"/>
          </a:pPr>
          <a:r>
            <a:rPr lang="en-GB" sz="800" b="1" i="0" u="none" strike="noStrike" baseline="0">
              <a:solidFill>
                <a:srgbClr val="000000"/>
              </a:solidFill>
              <a:latin typeface="Arial" pitchFamily="2" charset="0"/>
              <a:cs typeface="Arial" pitchFamily="2" charset="0"/>
            </a:rPr>
            <a:t>jun</a:t>
          </a:r>
        </a:p>
      </cdr:txBody>
    </cdr:sp>
  </cdr:relSizeAnchor>
  <cdr:relSizeAnchor xmlns:cdr="http://schemas.openxmlformats.org/drawingml/2006/chartDrawing">
    <cdr:from>
      <cdr:x>0.45775</cdr:x>
      <cdr:y>0.2535</cdr:y>
    </cdr:from>
    <cdr:to>
      <cdr:x>0.48825</cdr:x>
      <cdr:y>0.27675</cdr:y>
    </cdr:to>
    <cdr:sp macro="" textlink="">
      <cdr:nvSpPr>
        <cdr:cNvPr id="1029" name="Text Box 5"/>
        <cdr:cNvSpPr txBox="1">
          <a:spLocks xmlns:a="http://schemas.openxmlformats.org/drawingml/2006/main" noChangeArrowheads="1"/>
        </cdr:cNvSpPr>
      </cdr:nvSpPr>
      <cdr:spPr bwMode="auto">
        <a:xfrm xmlns:a="http://schemas.openxmlformats.org/drawingml/2006/main">
          <a:off x="4214733" y="1422997"/>
          <a:ext cx="280829" cy="130511"/>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C0C0C0" mc:Ignorable="a14" a14:legacySpreadsheetColorIndex="22"/>
        </a:solidFill>
        <a:ln xmlns:a="http://schemas.openxmlformats.org/drawingml/2006/main">
          <a:noFill/>
        </a:ln>
      </cdr:spPr>
      <cdr:txBody>
        <a:bodyPr xmlns:a="http://schemas.openxmlformats.org/drawingml/2006/main" vertOverflow="clip" wrap="square" lIns="18288" tIns="18288" rIns="18288" bIns="0" anchor="t" upright="1"/>
        <a:lstStyle xmlns:a="http://schemas.openxmlformats.org/drawingml/2006/main"/>
        <a:p xmlns:a="http://schemas.openxmlformats.org/drawingml/2006/main">
          <a:pPr algn="ctr" rtl="0">
            <a:defRPr sz="1000"/>
          </a:pPr>
          <a:r>
            <a:rPr lang="en-GB" sz="800" b="1" i="0" u="none" strike="noStrike" baseline="0">
              <a:solidFill>
                <a:srgbClr val="000000"/>
              </a:solidFill>
              <a:latin typeface="Arial" pitchFamily="2" charset="0"/>
              <a:cs typeface="Arial" pitchFamily="2" charset="0"/>
            </a:rPr>
            <a:t>mar</a:t>
          </a:r>
        </a:p>
      </cdr:txBody>
    </cdr:sp>
  </cdr:relSizeAnchor>
  <cdr:relSizeAnchor xmlns:cdr="http://schemas.openxmlformats.org/drawingml/2006/chartDrawing">
    <cdr:from>
      <cdr:x>0.50425</cdr:x>
      <cdr:y>0.2535</cdr:y>
    </cdr:from>
    <cdr:to>
      <cdr:x>0.53475</cdr:x>
      <cdr:y>0.28875</cdr:y>
    </cdr:to>
    <cdr:sp macro="" textlink="">
      <cdr:nvSpPr>
        <cdr:cNvPr id="1030" name="Text Box 6"/>
        <cdr:cNvSpPr txBox="1">
          <a:spLocks xmlns:a="http://schemas.openxmlformats.org/drawingml/2006/main" noChangeArrowheads="1"/>
        </cdr:cNvSpPr>
      </cdr:nvSpPr>
      <cdr:spPr bwMode="auto">
        <a:xfrm xmlns:a="http://schemas.openxmlformats.org/drawingml/2006/main">
          <a:off x="4642882" y="1422997"/>
          <a:ext cx="280829" cy="197872"/>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C0C0C0" mc:Ignorable="a14" a14:legacySpreadsheetColorIndex="22"/>
        </a:solidFill>
        <a:ln xmlns:a="http://schemas.openxmlformats.org/drawingml/2006/main">
          <a:noFill/>
        </a:ln>
      </cdr:spPr>
      <cdr:txBody>
        <a:bodyPr xmlns:a="http://schemas.openxmlformats.org/drawingml/2006/main" vertOverflow="clip" wrap="square" lIns="18288" tIns="18288" rIns="18288" bIns="0" anchor="t" upright="1"/>
        <a:lstStyle xmlns:a="http://schemas.openxmlformats.org/drawingml/2006/main"/>
        <a:p xmlns:a="http://schemas.openxmlformats.org/drawingml/2006/main">
          <a:pPr algn="ctr" rtl="0">
            <a:defRPr sz="1000"/>
          </a:pPr>
          <a:r>
            <a:rPr lang="en-GB" sz="800" b="1" i="0" u="none" strike="noStrike" baseline="0">
              <a:solidFill>
                <a:srgbClr val="000000"/>
              </a:solidFill>
              <a:latin typeface="Arial" pitchFamily="2" charset="0"/>
              <a:cs typeface="Arial" pitchFamily="2" charset="0"/>
            </a:rPr>
            <a:t>sep</a:t>
          </a:r>
        </a:p>
      </cdr:txBody>
    </cdr:sp>
  </cdr:relSizeAnchor>
  <cdr:relSizeAnchor xmlns:cdr="http://schemas.openxmlformats.org/drawingml/2006/chartDrawing">
    <cdr:from>
      <cdr:x>0.45775</cdr:x>
      <cdr:y>0.7365</cdr:y>
    </cdr:from>
    <cdr:to>
      <cdr:x>0.48825</cdr:x>
      <cdr:y>0.75775</cdr:y>
    </cdr:to>
    <cdr:sp macro="" textlink="">
      <cdr:nvSpPr>
        <cdr:cNvPr id="1031" name="Text Box 7"/>
        <cdr:cNvSpPr txBox="1">
          <a:spLocks xmlns:a="http://schemas.openxmlformats.org/drawingml/2006/main" noChangeArrowheads="1"/>
        </cdr:cNvSpPr>
      </cdr:nvSpPr>
      <cdr:spPr bwMode="auto">
        <a:xfrm xmlns:a="http://schemas.openxmlformats.org/drawingml/2006/main">
          <a:off x="4214733" y="4134269"/>
          <a:ext cx="280829" cy="119285"/>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C0C0C0" mc:Ignorable="a14" a14:legacySpreadsheetColorIndex="22"/>
        </a:solidFill>
        <a:ln xmlns:a="http://schemas.openxmlformats.org/drawingml/2006/main">
          <a:noFill/>
        </a:ln>
      </cdr:spPr>
      <cdr:txBody>
        <a:bodyPr xmlns:a="http://schemas.openxmlformats.org/drawingml/2006/main" vertOverflow="clip" wrap="square" lIns="18288" tIns="18288" rIns="18288" bIns="0" anchor="t" upright="1"/>
        <a:lstStyle xmlns:a="http://schemas.openxmlformats.org/drawingml/2006/main"/>
        <a:p xmlns:a="http://schemas.openxmlformats.org/drawingml/2006/main">
          <a:pPr algn="ctr" rtl="0">
            <a:defRPr sz="1000"/>
          </a:pPr>
          <a:r>
            <a:rPr lang="en-GB" sz="800" b="1" i="0" u="none" strike="noStrike" baseline="0">
              <a:solidFill>
                <a:srgbClr val="000000"/>
              </a:solidFill>
              <a:latin typeface="Arial" pitchFamily="2" charset="0"/>
              <a:cs typeface="Arial" pitchFamily="2" charset="0"/>
            </a:rPr>
            <a:t>mar</a:t>
          </a:r>
        </a:p>
      </cdr:txBody>
    </cdr:sp>
  </cdr:relSizeAnchor>
  <cdr:relSizeAnchor xmlns:cdr="http://schemas.openxmlformats.org/drawingml/2006/chartDrawing">
    <cdr:from>
      <cdr:x>0.50425</cdr:x>
      <cdr:y>0.73475</cdr:y>
    </cdr:from>
    <cdr:to>
      <cdr:x>0.53475</cdr:x>
      <cdr:y>0.768</cdr:y>
    </cdr:to>
    <cdr:sp macro="" textlink="">
      <cdr:nvSpPr>
        <cdr:cNvPr id="1032" name="Text Box 8"/>
        <cdr:cNvSpPr txBox="1">
          <a:spLocks xmlns:a="http://schemas.openxmlformats.org/drawingml/2006/main" noChangeArrowheads="1"/>
        </cdr:cNvSpPr>
      </cdr:nvSpPr>
      <cdr:spPr bwMode="auto">
        <a:xfrm xmlns:a="http://schemas.openxmlformats.org/drawingml/2006/main">
          <a:off x="4642882" y="4124446"/>
          <a:ext cx="280829" cy="186645"/>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C0C0C0" mc:Ignorable="a14" a14:legacySpreadsheetColorIndex="22"/>
        </a:solidFill>
        <a:ln xmlns:a="http://schemas.openxmlformats.org/drawingml/2006/main">
          <a:noFill/>
        </a:ln>
      </cdr:spPr>
      <cdr:txBody>
        <a:bodyPr xmlns:a="http://schemas.openxmlformats.org/drawingml/2006/main" vertOverflow="clip" wrap="square" lIns="18288" tIns="18288" rIns="18288" bIns="0" anchor="t" upright="1"/>
        <a:lstStyle xmlns:a="http://schemas.openxmlformats.org/drawingml/2006/main"/>
        <a:p xmlns:a="http://schemas.openxmlformats.org/drawingml/2006/main">
          <a:pPr algn="ctr" rtl="0">
            <a:defRPr sz="1000"/>
          </a:pPr>
          <a:r>
            <a:rPr lang="en-GB" sz="800" b="1" i="0" u="none" strike="noStrike" baseline="0">
              <a:solidFill>
                <a:srgbClr val="000000"/>
              </a:solidFill>
              <a:latin typeface="Arial" pitchFamily="2" charset="0"/>
              <a:cs typeface="Arial" pitchFamily="2" charset="0"/>
            </a:rPr>
            <a:t>sep</a:t>
          </a:r>
        </a:p>
      </cdr:txBody>
    </cdr:sp>
  </cdr:relSizeAnchor>
  <cdr:relSizeAnchor xmlns:cdr="http://schemas.openxmlformats.org/drawingml/2006/chartDrawing">
    <cdr:from>
      <cdr:x>0.48825</cdr:x>
      <cdr:y>0.49775</cdr:y>
    </cdr:from>
    <cdr:to>
      <cdr:x>0.50425</cdr:x>
      <cdr:y>0.5135</cdr:y>
    </cdr:to>
    <cdr:sp macro="" textlink="">
      <cdr:nvSpPr>
        <cdr:cNvPr id="1033" name="Oval 9"/>
        <cdr:cNvSpPr>
          <a:spLocks xmlns:a="http://schemas.openxmlformats.org/drawingml/2006/main" noChangeArrowheads="1"/>
        </cdr:cNvSpPr>
      </cdr:nvSpPr>
      <cdr:spPr bwMode="auto">
        <a:xfrm xmlns:a="http://schemas.openxmlformats.org/drawingml/2006/main">
          <a:off x="4495562" y="2794070"/>
          <a:ext cx="147320" cy="88411"/>
        </a:xfrm>
        <a:prstGeom xmlns:a="http://schemas.openxmlformats.org/drawingml/2006/main" prst="ellipse">
          <a:avLst/>
        </a:prstGeom>
        <a:solidFill xmlns:a="http://schemas.openxmlformats.org/drawingml/2006/main">
          <a:srgbClr xmlns:mc="http://schemas.openxmlformats.org/markup-compatibility/2006" xmlns:a14="http://schemas.microsoft.com/office/drawing/2010/main" val="000000" mc:Ignorable="a14" a14:legacySpreadsheetColorIndex="8"/>
        </a:solidFill>
        <a:ln xmlns:a="http://schemas.openxmlformats.org/drawingml/2006/main">
          <a:noFill/>
        </a:ln>
        <a:effectLst xmlns:a="http://schemas.openxmlformats.org/drawingml/2006/main"/>
      </cdr:spPr>
      <cdr:txBody>
        <a:bodyPr xmlns:a="http://schemas.openxmlformats.org/drawingml/2006/main"/>
        <a:lstStyle xmlns:a="http://schemas.openxmlformats.org/drawingml/2006/main"/>
        <a:p xmlns:a="http://schemas.openxmlformats.org/drawingml/2006/main">
          <a:endParaRPr lang="en-GB"/>
        </a:p>
      </cdr:txBody>
    </cdr:sp>
  </cdr:relSizeAnchor>
  <cdr:relSizeAnchor xmlns:cdr="http://schemas.openxmlformats.org/drawingml/2006/chartDrawing">
    <cdr:from>
      <cdr:x>0.084</cdr:x>
      <cdr:y>0.31825</cdr:y>
    </cdr:from>
    <cdr:to>
      <cdr:x>0.108</cdr:x>
      <cdr:y>0.358</cdr:y>
    </cdr:to>
    <cdr:sp macro="" textlink="">
      <cdr:nvSpPr>
        <cdr:cNvPr id="1034" name="Text Box 10"/>
        <cdr:cNvSpPr txBox="1">
          <a:spLocks xmlns:a="http://schemas.openxmlformats.org/drawingml/2006/main" noChangeArrowheads="1"/>
        </cdr:cNvSpPr>
      </cdr:nvSpPr>
      <cdr:spPr bwMode="auto">
        <a:xfrm xmlns:a="http://schemas.openxmlformats.org/drawingml/2006/main">
          <a:off x="773430" y="1786465"/>
          <a:ext cx="220980" cy="223132"/>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txBody>
        <a:bodyPr xmlns:a="http://schemas.openxmlformats.org/drawingml/2006/main"/>
        <a:lstStyle xmlns:a="http://schemas.openxmlformats.org/drawingml/2006/main"/>
        <a:p xmlns:a="http://schemas.openxmlformats.org/drawingml/2006/main">
          <a:endParaRPr lang="en-GB"/>
        </a:p>
      </cdr:txBody>
    </cdr:sp>
  </cdr:relSizeAnchor>
  <cdr:relSizeAnchor xmlns:cdr="http://schemas.openxmlformats.org/drawingml/2006/chartDrawing">
    <cdr:from>
      <cdr:x>0.4785</cdr:x>
      <cdr:y>0.12025</cdr:y>
    </cdr:from>
    <cdr:to>
      <cdr:x>0.51375</cdr:x>
      <cdr:y>0.148</cdr:y>
    </cdr:to>
    <cdr:sp macro="" textlink="">
      <cdr:nvSpPr>
        <cdr:cNvPr id="1035" name="Text Box 11"/>
        <cdr:cNvSpPr txBox="1">
          <a:spLocks xmlns:a="http://schemas.openxmlformats.org/drawingml/2006/main" noChangeArrowheads="1"/>
        </cdr:cNvSpPr>
      </cdr:nvSpPr>
      <cdr:spPr bwMode="auto">
        <a:xfrm xmlns:a="http://schemas.openxmlformats.org/drawingml/2006/main">
          <a:off x="4405789" y="675011"/>
          <a:ext cx="324564" cy="155772"/>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C0C0C0" mc:Ignorable="a14" a14:legacySpreadsheetColorIndex="22"/>
        </a:solidFill>
        <a:ln xmlns:a="http://schemas.openxmlformats.org/drawingml/2006/main">
          <a:noFill/>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en-GB" sz="1000" b="1" i="1" u="none" strike="noStrike" baseline="0">
              <a:solidFill>
                <a:srgbClr val="000000"/>
              </a:solidFill>
              <a:latin typeface="Arial" pitchFamily="2" charset="0"/>
              <a:cs typeface="Arial" pitchFamily="2" charset="0"/>
            </a:rPr>
            <a:t>12</a:t>
          </a:r>
        </a:p>
      </cdr:txBody>
    </cdr:sp>
  </cdr:relSizeAnchor>
  <cdr:relSizeAnchor xmlns:cdr="http://schemas.openxmlformats.org/drawingml/2006/chartDrawing">
    <cdr:from>
      <cdr:x>0.31475</cdr:x>
      <cdr:y>0.806</cdr:y>
    </cdr:from>
    <cdr:to>
      <cdr:x>0.35</cdr:x>
      <cdr:y>0.83175</cdr:y>
    </cdr:to>
    <cdr:sp macro="" textlink="">
      <cdr:nvSpPr>
        <cdr:cNvPr id="1036" name="Text Box 12"/>
        <cdr:cNvSpPr txBox="1">
          <a:spLocks xmlns:a="http://schemas.openxmlformats.org/drawingml/2006/main" noChangeArrowheads="1"/>
        </cdr:cNvSpPr>
      </cdr:nvSpPr>
      <cdr:spPr bwMode="auto">
        <a:xfrm xmlns:a="http://schemas.openxmlformats.org/drawingml/2006/main">
          <a:off x="2898061" y="4524400"/>
          <a:ext cx="324564" cy="144545"/>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C0C0C0" mc:Ignorable="a14" a14:legacySpreadsheetColorIndex="22"/>
        </a:solidFill>
        <a:ln xmlns:a="http://schemas.openxmlformats.org/drawingml/2006/main">
          <a:noFill/>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en-GB" sz="1000" b="1" i="1" u="none" strike="noStrike" baseline="0">
              <a:solidFill>
                <a:srgbClr val="000000"/>
              </a:solidFill>
              <a:latin typeface="Arial" pitchFamily="2" charset="0"/>
              <a:cs typeface="Arial" pitchFamily="2" charset="0"/>
            </a:rPr>
            <a:t>2</a:t>
          </a:r>
        </a:p>
      </cdr:txBody>
    </cdr:sp>
  </cdr:relSizeAnchor>
  <cdr:relSizeAnchor xmlns:cdr="http://schemas.openxmlformats.org/drawingml/2006/chartDrawing">
    <cdr:from>
      <cdr:x>0.19375</cdr:x>
      <cdr:y>0.72275</cdr:y>
    </cdr:from>
    <cdr:to>
      <cdr:x>0.22975</cdr:x>
      <cdr:y>0.74775</cdr:y>
    </cdr:to>
    <cdr:sp macro="" textlink="">
      <cdr:nvSpPr>
        <cdr:cNvPr id="1037" name="Text Box 13"/>
        <cdr:cNvSpPr txBox="1">
          <a:spLocks xmlns:a="http://schemas.openxmlformats.org/drawingml/2006/main" noChangeArrowheads="1"/>
        </cdr:cNvSpPr>
      </cdr:nvSpPr>
      <cdr:spPr bwMode="auto">
        <a:xfrm xmlns:a="http://schemas.openxmlformats.org/drawingml/2006/main">
          <a:off x="1783953" y="4057085"/>
          <a:ext cx="331470" cy="140335"/>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C0C0C0" mc:Ignorable="a14" a14:legacySpreadsheetColorIndex="22"/>
        </a:solidFill>
        <a:ln xmlns:a="http://schemas.openxmlformats.org/drawingml/2006/main">
          <a:noFill/>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en-GB" sz="1000" b="1" i="1" u="none" strike="noStrike" baseline="0">
              <a:solidFill>
                <a:srgbClr val="000000"/>
              </a:solidFill>
              <a:latin typeface="Arial" pitchFamily="2" charset="0"/>
              <a:cs typeface="Arial" pitchFamily="2" charset="0"/>
            </a:rPr>
            <a:t>4</a:t>
          </a:r>
        </a:p>
      </cdr:txBody>
    </cdr:sp>
  </cdr:relSizeAnchor>
  <cdr:relSizeAnchor xmlns:cdr="http://schemas.openxmlformats.org/drawingml/2006/chartDrawing">
    <cdr:from>
      <cdr:x>0.144</cdr:x>
      <cdr:y>0.49125</cdr:y>
    </cdr:from>
    <cdr:to>
      <cdr:x>0.16975</cdr:x>
      <cdr:y>0.52275</cdr:y>
    </cdr:to>
    <cdr:sp macro="" textlink="">
      <cdr:nvSpPr>
        <cdr:cNvPr id="1038" name="Text Box 14"/>
        <cdr:cNvSpPr txBox="1">
          <a:spLocks xmlns:a="http://schemas.openxmlformats.org/drawingml/2006/main" noChangeArrowheads="1"/>
        </cdr:cNvSpPr>
      </cdr:nvSpPr>
      <cdr:spPr bwMode="auto">
        <a:xfrm xmlns:a="http://schemas.openxmlformats.org/drawingml/2006/main">
          <a:off x="1325880" y="2757583"/>
          <a:ext cx="237093" cy="176822"/>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C0C0C0" mc:Ignorable="a14" a14:legacySpreadsheetColorIndex="22"/>
        </a:solidFill>
        <a:ln xmlns:a="http://schemas.openxmlformats.org/drawingml/2006/main">
          <a:noFill/>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en-GB" sz="1000" b="1" i="1" u="none" strike="noStrike" baseline="0">
              <a:solidFill>
                <a:srgbClr val="000000"/>
              </a:solidFill>
              <a:latin typeface="Arial" pitchFamily="2" charset="0"/>
              <a:cs typeface="Arial" pitchFamily="2" charset="0"/>
            </a:rPr>
            <a:t>6</a:t>
          </a:r>
        </a:p>
      </cdr:txBody>
    </cdr:sp>
  </cdr:relSizeAnchor>
  <cdr:relSizeAnchor xmlns:cdr="http://schemas.openxmlformats.org/drawingml/2006/chartDrawing">
    <cdr:from>
      <cdr:x>0.20025</cdr:x>
      <cdr:y>0.2535</cdr:y>
    </cdr:from>
    <cdr:to>
      <cdr:x>0.226</cdr:x>
      <cdr:y>0.28875</cdr:y>
    </cdr:to>
    <cdr:sp macro="" textlink="">
      <cdr:nvSpPr>
        <cdr:cNvPr id="1039" name="Text Box 15"/>
        <cdr:cNvSpPr txBox="1">
          <a:spLocks xmlns:a="http://schemas.openxmlformats.org/drawingml/2006/main" noChangeArrowheads="1"/>
        </cdr:cNvSpPr>
      </cdr:nvSpPr>
      <cdr:spPr bwMode="auto">
        <a:xfrm xmlns:a="http://schemas.openxmlformats.org/drawingml/2006/main">
          <a:off x="1843802" y="1422997"/>
          <a:ext cx="237093" cy="197872"/>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C0C0C0" mc:Ignorable="a14" a14:legacySpreadsheetColorIndex="22"/>
        </a:solidFill>
        <a:ln xmlns:a="http://schemas.openxmlformats.org/drawingml/2006/main">
          <a:noFill/>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en-GB" sz="1000" b="1" i="1" u="none" strike="noStrike" baseline="0">
              <a:solidFill>
                <a:srgbClr val="000000"/>
              </a:solidFill>
              <a:latin typeface="Arial" pitchFamily="2" charset="0"/>
              <a:cs typeface="Arial" pitchFamily="2" charset="0"/>
            </a:rPr>
            <a:t>8</a:t>
          </a:r>
        </a:p>
      </cdr:txBody>
    </cdr:sp>
  </cdr:relSizeAnchor>
  <cdr:relSizeAnchor xmlns:cdr="http://schemas.openxmlformats.org/drawingml/2006/chartDrawing">
    <cdr:from>
      <cdr:x>0.31475</cdr:x>
      <cdr:y>0.17225</cdr:y>
    </cdr:from>
    <cdr:to>
      <cdr:x>0.34425</cdr:x>
      <cdr:y>0.2055</cdr:y>
    </cdr:to>
    <cdr:sp macro="" textlink="">
      <cdr:nvSpPr>
        <cdr:cNvPr id="1040" name="Text Box 16"/>
        <cdr:cNvSpPr txBox="1">
          <a:spLocks xmlns:a="http://schemas.openxmlformats.org/drawingml/2006/main" noChangeArrowheads="1"/>
        </cdr:cNvSpPr>
      </cdr:nvSpPr>
      <cdr:spPr bwMode="auto">
        <a:xfrm xmlns:a="http://schemas.openxmlformats.org/drawingml/2006/main">
          <a:off x="2898061" y="966908"/>
          <a:ext cx="271621" cy="186646"/>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C0C0C0" mc:Ignorable="a14" a14:legacySpreadsheetColorIndex="22"/>
        </a:solidFill>
        <a:ln xmlns:a="http://schemas.openxmlformats.org/drawingml/2006/main">
          <a:noFill/>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en-GB" sz="1000" b="1" i="1" u="none" strike="noStrike" baseline="0">
              <a:solidFill>
                <a:srgbClr val="000000"/>
              </a:solidFill>
              <a:latin typeface="Arial" pitchFamily="2" charset="0"/>
              <a:cs typeface="Arial" pitchFamily="2" charset="0"/>
            </a:rPr>
            <a:t>10</a:t>
          </a:r>
        </a:p>
      </cdr:txBody>
    </cdr:sp>
  </cdr:relSizeAnchor>
  <cdr:relSizeAnchor xmlns:cdr="http://schemas.openxmlformats.org/drawingml/2006/chartDrawing">
    <cdr:from>
      <cdr:x>0.47675</cdr:x>
      <cdr:y>0.86975</cdr:y>
    </cdr:from>
    <cdr:to>
      <cdr:x>0.511</cdr:x>
      <cdr:y>0.90875</cdr:y>
    </cdr:to>
    <cdr:sp macro="" textlink="">
      <cdr:nvSpPr>
        <cdr:cNvPr id="1041" name="Text Box 17"/>
        <cdr:cNvSpPr txBox="1">
          <a:spLocks xmlns:a="http://schemas.openxmlformats.org/drawingml/2006/main" noChangeArrowheads="1"/>
        </cdr:cNvSpPr>
      </cdr:nvSpPr>
      <cdr:spPr bwMode="auto">
        <a:xfrm xmlns:a="http://schemas.openxmlformats.org/drawingml/2006/main">
          <a:off x="4389676" y="4882255"/>
          <a:ext cx="315357" cy="218922"/>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C0C0C0" mc:Ignorable="a14" a14:legacySpreadsheetColorIndex="22"/>
        </a:solidFill>
        <a:ln xmlns:a="http://schemas.openxmlformats.org/drawingml/2006/main">
          <a:noFill/>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en-GB" sz="1000" b="1" i="1" u="none" strike="noStrike" baseline="0">
              <a:solidFill>
                <a:srgbClr val="000000"/>
              </a:solidFill>
              <a:latin typeface="Arial" pitchFamily="2" charset="0"/>
              <a:cs typeface="Arial" pitchFamily="2" charset="0"/>
            </a:rPr>
            <a:t>24</a:t>
          </a:r>
        </a:p>
      </cdr:txBody>
    </cdr:sp>
  </cdr:relSizeAnchor>
  <cdr:relSizeAnchor xmlns:cdr="http://schemas.openxmlformats.org/drawingml/2006/chartDrawing">
    <cdr:from>
      <cdr:x>0.64825</cdr:x>
      <cdr:y>0.174</cdr:y>
    </cdr:from>
    <cdr:to>
      <cdr:x>0.67675</cdr:x>
      <cdr:y>0.2055</cdr:y>
    </cdr:to>
    <cdr:sp macro="" textlink="">
      <cdr:nvSpPr>
        <cdr:cNvPr id="1042" name="Text Box 18"/>
        <cdr:cNvSpPr txBox="1">
          <a:spLocks xmlns:a="http://schemas.openxmlformats.org/drawingml/2006/main" noChangeArrowheads="1"/>
        </cdr:cNvSpPr>
      </cdr:nvSpPr>
      <cdr:spPr bwMode="auto">
        <a:xfrm xmlns:a="http://schemas.openxmlformats.org/drawingml/2006/main">
          <a:off x="5968762" y="976732"/>
          <a:ext cx="262414" cy="176822"/>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C0C0C0" mc:Ignorable="a14" a14:legacySpreadsheetColorIndex="22"/>
        </a:solidFill>
        <a:ln xmlns:a="http://schemas.openxmlformats.org/drawingml/2006/main">
          <a:noFill/>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en-GB" sz="1000" b="1" i="1" u="none" strike="noStrike" baseline="0">
              <a:solidFill>
                <a:srgbClr val="000000"/>
              </a:solidFill>
              <a:latin typeface="Arial" pitchFamily="2" charset="0"/>
              <a:cs typeface="Arial" pitchFamily="2" charset="0"/>
            </a:rPr>
            <a:t>14</a:t>
          </a:r>
        </a:p>
      </cdr:txBody>
    </cdr:sp>
  </cdr:relSizeAnchor>
  <cdr:relSizeAnchor xmlns:cdr="http://schemas.openxmlformats.org/drawingml/2006/chartDrawing">
    <cdr:from>
      <cdr:x>0.772</cdr:x>
      <cdr:y>0.2655</cdr:y>
    </cdr:from>
    <cdr:to>
      <cdr:x>0.797</cdr:x>
      <cdr:y>0.298</cdr:y>
    </cdr:to>
    <cdr:sp macro="" textlink="">
      <cdr:nvSpPr>
        <cdr:cNvPr id="1043" name="Text Box 19"/>
        <cdr:cNvSpPr txBox="1">
          <a:spLocks xmlns:a="http://schemas.openxmlformats.org/drawingml/2006/main" noChangeArrowheads="1"/>
        </cdr:cNvSpPr>
      </cdr:nvSpPr>
      <cdr:spPr bwMode="auto">
        <a:xfrm xmlns:a="http://schemas.openxmlformats.org/drawingml/2006/main">
          <a:off x="7108190" y="1490358"/>
          <a:ext cx="230188" cy="182435"/>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C0C0C0" mc:Ignorable="a14" a14:legacySpreadsheetColorIndex="22"/>
        </a:solidFill>
        <a:ln xmlns:a="http://schemas.openxmlformats.org/drawingml/2006/main">
          <a:noFill/>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en-GB" sz="1000" b="1" i="1" u="none" strike="noStrike" baseline="0">
              <a:solidFill>
                <a:srgbClr val="000000"/>
              </a:solidFill>
              <a:latin typeface="Arial" pitchFamily="2" charset="0"/>
              <a:cs typeface="Arial" pitchFamily="2" charset="0"/>
            </a:rPr>
            <a:t>16</a:t>
          </a:r>
        </a:p>
      </cdr:txBody>
    </cdr:sp>
  </cdr:relSizeAnchor>
  <cdr:relSizeAnchor xmlns:cdr="http://schemas.openxmlformats.org/drawingml/2006/chartDrawing">
    <cdr:from>
      <cdr:x>0.8245</cdr:x>
      <cdr:y>0.49125</cdr:y>
    </cdr:from>
    <cdr:to>
      <cdr:x>0.856</cdr:x>
      <cdr:y>0.52275</cdr:y>
    </cdr:to>
    <cdr:sp macro="" textlink="">
      <cdr:nvSpPr>
        <cdr:cNvPr id="1044" name="Text Box 20"/>
        <cdr:cNvSpPr txBox="1">
          <a:spLocks xmlns:a="http://schemas.openxmlformats.org/drawingml/2006/main" noChangeArrowheads="1"/>
        </cdr:cNvSpPr>
      </cdr:nvSpPr>
      <cdr:spPr bwMode="auto">
        <a:xfrm xmlns:a="http://schemas.openxmlformats.org/drawingml/2006/main">
          <a:off x="7591584" y="2757583"/>
          <a:ext cx="290036" cy="176822"/>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C0C0C0" mc:Ignorable="a14" a14:legacySpreadsheetColorIndex="22"/>
        </a:solidFill>
        <a:ln xmlns:a="http://schemas.openxmlformats.org/drawingml/2006/main">
          <a:noFill/>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en-GB" sz="1000" b="1" i="1" u="none" strike="noStrike" baseline="0">
              <a:solidFill>
                <a:srgbClr val="000000"/>
              </a:solidFill>
              <a:latin typeface="Arial" pitchFamily="2" charset="0"/>
              <a:cs typeface="Arial" pitchFamily="2" charset="0"/>
            </a:rPr>
            <a:t>18</a:t>
          </a:r>
        </a:p>
      </cdr:txBody>
    </cdr:sp>
  </cdr:relSizeAnchor>
  <cdr:relSizeAnchor xmlns:cdr="http://schemas.openxmlformats.org/drawingml/2006/chartDrawing">
    <cdr:from>
      <cdr:x>0.772</cdr:x>
      <cdr:y>0.71625</cdr:y>
    </cdr:from>
    <cdr:to>
      <cdr:x>0.8035</cdr:x>
      <cdr:y>0.74775</cdr:y>
    </cdr:to>
    <cdr:sp macro="" textlink="">
      <cdr:nvSpPr>
        <cdr:cNvPr id="1045" name="Text Box 21"/>
        <cdr:cNvSpPr txBox="1">
          <a:spLocks xmlns:a="http://schemas.openxmlformats.org/drawingml/2006/main" noChangeArrowheads="1"/>
        </cdr:cNvSpPr>
      </cdr:nvSpPr>
      <cdr:spPr bwMode="auto">
        <a:xfrm xmlns:a="http://schemas.openxmlformats.org/drawingml/2006/main">
          <a:off x="7108190" y="4020598"/>
          <a:ext cx="290036" cy="176822"/>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C0C0C0" mc:Ignorable="a14" a14:legacySpreadsheetColorIndex="22"/>
        </a:solidFill>
        <a:ln xmlns:a="http://schemas.openxmlformats.org/drawingml/2006/main">
          <a:noFill/>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en-GB" sz="1000" b="1" i="1" u="none" strike="noStrike" baseline="0">
              <a:solidFill>
                <a:srgbClr val="000000"/>
              </a:solidFill>
              <a:latin typeface="Arial" pitchFamily="2" charset="0"/>
              <a:cs typeface="Arial" pitchFamily="2" charset="0"/>
            </a:rPr>
            <a:t>20</a:t>
          </a:r>
        </a:p>
      </cdr:txBody>
    </cdr:sp>
  </cdr:relSizeAnchor>
  <cdr:relSizeAnchor xmlns:cdr="http://schemas.openxmlformats.org/drawingml/2006/chartDrawing">
    <cdr:from>
      <cdr:x>0.652</cdr:x>
      <cdr:y>0.806</cdr:y>
    </cdr:from>
    <cdr:to>
      <cdr:x>0.6855</cdr:x>
      <cdr:y>0.8355</cdr:y>
    </cdr:to>
    <cdr:sp macro="" textlink="">
      <cdr:nvSpPr>
        <cdr:cNvPr id="1046" name="Text Box 22"/>
        <cdr:cNvSpPr txBox="1">
          <a:spLocks xmlns:a="http://schemas.openxmlformats.org/drawingml/2006/main" noChangeArrowheads="1"/>
        </cdr:cNvSpPr>
      </cdr:nvSpPr>
      <cdr:spPr bwMode="auto">
        <a:xfrm xmlns:a="http://schemas.openxmlformats.org/drawingml/2006/main">
          <a:off x="6003290" y="4524400"/>
          <a:ext cx="308451" cy="165596"/>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C0C0C0" mc:Ignorable="a14" a14:legacySpreadsheetColorIndex="22"/>
        </a:solidFill>
        <a:ln xmlns:a="http://schemas.openxmlformats.org/drawingml/2006/main">
          <a:noFill/>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en-GB" sz="1000" b="1" i="1" u="none" strike="noStrike" baseline="0">
              <a:solidFill>
                <a:srgbClr val="000000"/>
              </a:solidFill>
              <a:latin typeface="Arial" pitchFamily="2" charset="0"/>
              <a:cs typeface="Arial" pitchFamily="2" charset="0"/>
            </a:rPr>
            <a:t>22</a:t>
          </a:r>
        </a:p>
      </cdr:txBody>
    </cdr:sp>
  </cdr:relSizeAnchor>
  <cdr:relSizeAnchor xmlns:cdr="http://schemas.openxmlformats.org/drawingml/2006/chartDrawing">
    <cdr:from>
      <cdr:x>0.45475</cdr:x>
      <cdr:y>0.968</cdr:y>
    </cdr:from>
    <cdr:to>
      <cdr:x>0.53475</cdr:x>
      <cdr:y>1</cdr:y>
    </cdr:to>
    <cdr:sp macro="" textlink="">
      <cdr:nvSpPr>
        <cdr:cNvPr id="1049" name="Text Box 25"/>
        <cdr:cNvSpPr txBox="1">
          <a:spLocks xmlns:a="http://schemas.openxmlformats.org/drawingml/2006/main" noChangeArrowheads="1"/>
        </cdr:cNvSpPr>
      </cdr:nvSpPr>
      <cdr:spPr bwMode="auto">
        <a:xfrm xmlns:a="http://schemas.openxmlformats.org/drawingml/2006/main">
          <a:off x="4187111" y="5433771"/>
          <a:ext cx="736600" cy="179629"/>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en-GB" sz="1000" b="1" i="0" u="none" strike="noStrike" baseline="0">
              <a:solidFill>
                <a:srgbClr val="000000"/>
              </a:solidFill>
              <a:latin typeface="Arial" pitchFamily="2" charset="0"/>
              <a:cs typeface="Arial" pitchFamily="2" charset="0"/>
            </a:rPr>
            <a:t>south</a:t>
          </a:r>
        </a:p>
      </cdr:txBody>
    </cdr:sp>
  </cdr:relSizeAnchor>
</c:userShapes>
</file>

<file path=xl/drawings/drawing5.xml><?xml version="1.0" encoding="utf-8"?>
<xdr:wsDr xmlns:xdr="http://schemas.openxmlformats.org/drawingml/2006/spreadsheetDrawing" xmlns:a="http://schemas.openxmlformats.org/drawingml/2006/main">
  <xdr:absoluteAnchor>
    <xdr:pos x="0" y="0"/>
    <xdr:ext cx="9210000" cy="5620000"/>
    <xdr:graphicFrame macro="">
      <xdr:nvGraphicFramePr>
        <xdr:cNvPr id="2" name="Chart 1">
          <a:extLst>
            <a:ext uri="{FF2B5EF4-FFF2-40B4-BE49-F238E27FC236}">
              <a16:creationId xmlns:a16="http://schemas.microsoft.com/office/drawing/2014/main" id="{7FCB12A0-EA1F-4570-74E3-5ADFD2B002F1}"/>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6.xml><?xml version="1.0" encoding="utf-8"?>
<c:userShapes xmlns:c="http://schemas.openxmlformats.org/drawingml/2006/chart">
  <cdr:relSizeAnchor xmlns:cdr="http://schemas.openxmlformats.org/drawingml/2006/chartDrawing">
    <cdr:from>
      <cdr:x>0.46075</cdr:x>
      <cdr:y>0.9665</cdr:y>
    </cdr:from>
    <cdr:to>
      <cdr:x>0.54</cdr:x>
      <cdr:y>1</cdr:y>
    </cdr:to>
    <cdr:sp macro="" textlink="">
      <cdr:nvSpPr>
        <cdr:cNvPr id="4097" name="Text Box 1"/>
        <cdr:cNvSpPr txBox="1">
          <a:spLocks xmlns:a="http://schemas.openxmlformats.org/drawingml/2006/main" noChangeArrowheads="1"/>
        </cdr:cNvSpPr>
      </cdr:nvSpPr>
      <cdr:spPr bwMode="auto">
        <a:xfrm xmlns:a="http://schemas.openxmlformats.org/drawingml/2006/main">
          <a:off x="4242356" y="5425351"/>
          <a:ext cx="729694" cy="188049"/>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en-GB" sz="1000" b="1" i="0" u="none" strike="noStrike" baseline="0">
              <a:solidFill>
                <a:srgbClr val="000000"/>
              </a:solidFill>
              <a:latin typeface="Arial" pitchFamily="2" charset="0"/>
              <a:cs typeface="Arial" pitchFamily="2" charset="0"/>
            </a:rPr>
            <a:t>south</a:t>
          </a:r>
        </a:p>
      </cdr:txBody>
    </cdr:sp>
  </cdr:relSizeAnchor>
  <cdr:relSizeAnchor xmlns:cdr="http://schemas.openxmlformats.org/drawingml/2006/chartDrawing">
    <cdr:from>
      <cdr:x>0.4865</cdr:x>
      <cdr:y>0.0695</cdr:y>
    </cdr:from>
    <cdr:to>
      <cdr:x>0.519</cdr:x>
      <cdr:y>0.0945</cdr:y>
    </cdr:to>
    <cdr:sp macro="" textlink="">
      <cdr:nvSpPr>
        <cdr:cNvPr id="4098" name="Text Box 2"/>
        <cdr:cNvSpPr txBox="1">
          <a:spLocks xmlns:a="http://schemas.openxmlformats.org/drawingml/2006/main" noChangeArrowheads="1"/>
        </cdr:cNvSpPr>
      </cdr:nvSpPr>
      <cdr:spPr bwMode="auto">
        <a:xfrm xmlns:a="http://schemas.openxmlformats.org/drawingml/2006/main">
          <a:off x="4479449" y="390131"/>
          <a:ext cx="299244" cy="140335"/>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C0C0C0" mc:Ignorable="a14" a14:legacySpreadsheetColorIndex="22"/>
        </a:solidFill>
        <a:ln xmlns:a="http://schemas.openxmlformats.org/drawingml/2006/main">
          <a:noFill/>
        </a:ln>
      </cdr:spPr>
      <cdr:txBody>
        <a:bodyPr xmlns:a="http://schemas.openxmlformats.org/drawingml/2006/main" vertOverflow="clip" wrap="square" lIns="18288" tIns="18288" rIns="18288" bIns="0" anchor="t" upright="1"/>
        <a:lstStyle xmlns:a="http://schemas.openxmlformats.org/drawingml/2006/main"/>
        <a:p xmlns:a="http://schemas.openxmlformats.org/drawingml/2006/main">
          <a:pPr algn="ctr" rtl="0">
            <a:defRPr sz="1000"/>
          </a:pPr>
          <a:r>
            <a:rPr lang="en-GB" sz="800" b="1" i="0" u="none" strike="noStrike" baseline="0">
              <a:solidFill>
                <a:srgbClr val="000000"/>
              </a:solidFill>
              <a:latin typeface="Arial" pitchFamily="2" charset="0"/>
              <a:cs typeface="Arial" pitchFamily="2" charset="0"/>
            </a:rPr>
            <a:t>dec</a:t>
          </a:r>
        </a:p>
      </cdr:txBody>
    </cdr:sp>
  </cdr:relSizeAnchor>
  <cdr:relSizeAnchor xmlns:cdr="http://schemas.openxmlformats.org/drawingml/2006/chartDrawing">
    <cdr:from>
      <cdr:x>0.4635</cdr:x>
      <cdr:y>0.32275</cdr:y>
    </cdr:from>
    <cdr:to>
      <cdr:x>0.495</cdr:x>
      <cdr:y>0.346</cdr:y>
    </cdr:to>
    <cdr:sp macro="" textlink="">
      <cdr:nvSpPr>
        <cdr:cNvPr id="4099" name="Text Box 3"/>
        <cdr:cNvSpPr txBox="1">
          <a:spLocks xmlns:a="http://schemas.openxmlformats.org/drawingml/2006/main" noChangeArrowheads="1"/>
        </cdr:cNvSpPr>
      </cdr:nvSpPr>
      <cdr:spPr bwMode="auto">
        <a:xfrm xmlns:a="http://schemas.openxmlformats.org/drawingml/2006/main">
          <a:off x="4267676" y="1811725"/>
          <a:ext cx="290037" cy="130511"/>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C0C0C0" mc:Ignorable="a14" a14:legacySpreadsheetColorIndex="22"/>
        </a:solidFill>
        <a:ln xmlns:a="http://schemas.openxmlformats.org/drawingml/2006/main">
          <a:noFill/>
        </a:ln>
      </cdr:spPr>
      <cdr:txBody>
        <a:bodyPr xmlns:a="http://schemas.openxmlformats.org/drawingml/2006/main" vertOverflow="clip" wrap="square" lIns="18288" tIns="18288" rIns="18288" bIns="0" anchor="t" upright="1"/>
        <a:lstStyle xmlns:a="http://schemas.openxmlformats.org/drawingml/2006/main"/>
        <a:p xmlns:a="http://schemas.openxmlformats.org/drawingml/2006/main">
          <a:pPr algn="ctr" rtl="0">
            <a:defRPr sz="1000"/>
          </a:pPr>
          <a:r>
            <a:rPr lang="en-GB" sz="800" b="1" i="0" u="none" strike="noStrike" baseline="0">
              <a:solidFill>
                <a:srgbClr val="000000"/>
              </a:solidFill>
              <a:latin typeface="Arial" pitchFamily="2" charset="0"/>
              <a:cs typeface="Arial" pitchFamily="2" charset="0"/>
            </a:rPr>
            <a:t>mar</a:t>
          </a:r>
        </a:p>
      </cdr:txBody>
    </cdr:sp>
  </cdr:relSizeAnchor>
  <cdr:relSizeAnchor xmlns:cdr="http://schemas.openxmlformats.org/drawingml/2006/chartDrawing">
    <cdr:from>
      <cdr:x>0.5085</cdr:x>
      <cdr:y>0.32275</cdr:y>
    </cdr:from>
    <cdr:to>
      <cdr:x>0.54</cdr:x>
      <cdr:y>0.358</cdr:y>
    </cdr:to>
    <cdr:sp macro="" textlink="">
      <cdr:nvSpPr>
        <cdr:cNvPr id="4100" name="Text Box 4"/>
        <cdr:cNvSpPr txBox="1">
          <a:spLocks xmlns:a="http://schemas.openxmlformats.org/drawingml/2006/main" noChangeArrowheads="1"/>
        </cdr:cNvSpPr>
      </cdr:nvSpPr>
      <cdr:spPr bwMode="auto">
        <a:xfrm xmlns:a="http://schemas.openxmlformats.org/drawingml/2006/main">
          <a:off x="4682014" y="1811725"/>
          <a:ext cx="290036" cy="197872"/>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C0C0C0" mc:Ignorable="a14" a14:legacySpreadsheetColorIndex="22"/>
        </a:solidFill>
        <a:ln xmlns:a="http://schemas.openxmlformats.org/drawingml/2006/main">
          <a:noFill/>
        </a:ln>
      </cdr:spPr>
      <cdr:txBody>
        <a:bodyPr xmlns:a="http://schemas.openxmlformats.org/drawingml/2006/main" vertOverflow="clip" wrap="square" lIns="18288" tIns="18288" rIns="18288" bIns="0" anchor="t" upright="1"/>
        <a:lstStyle xmlns:a="http://schemas.openxmlformats.org/drawingml/2006/main"/>
        <a:p xmlns:a="http://schemas.openxmlformats.org/drawingml/2006/main">
          <a:pPr algn="ctr" rtl="0">
            <a:defRPr sz="1000"/>
          </a:pPr>
          <a:r>
            <a:rPr lang="en-GB" sz="800" b="1" i="0" u="none" strike="noStrike" baseline="0">
              <a:solidFill>
                <a:srgbClr val="000000"/>
              </a:solidFill>
              <a:latin typeface="Arial" pitchFamily="2" charset="0"/>
              <a:cs typeface="Arial" pitchFamily="2" charset="0"/>
            </a:rPr>
            <a:t>sep</a:t>
          </a:r>
        </a:p>
      </cdr:txBody>
    </cdr:sp>
  </cdr:relSizeAnchor>
  <cdr:relSizeAnchor xmlns:cdr="http://schemas.openxmlformats.org/drawingml/2006/chartDrawing">
    <cdr:from>
      <cdr:x>0.4865</cdr:x>
      <cdr:y>0.45175</cdr:y>
    </cdr:from>
    <cdr:to>
      <cdr:x>0.519</cdr:x>
      <cdr:y>0.47675</cdr:y>
    </cdr:to>
    <cdr:sp macro="" textlink="">
      <cdr:nvSpPr>
        <cdr:cNvPr id="4101" name="Text Box 5"/>
        <cdr:cNvSpPr txBox="1">
          <a:spLocks xmlns:a="http://schemas.openxmlformats.org/drawingml/2006/main" noChangeArrowheads="1"/>
        </cdr:cNvSpPr>
      </cdr:nvSpPr>
      <cdr:spPr bwMode="auto">
        <a:xfrm xmlns:a="http://schemas.openxmlformats.org/drawingml/2006/main">
          <a:off x="4479449" y="2535853"/>
          <a:ext cx="299244" cy="140335"/>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C0C0C0" mc:Ignorable="a14" a14:legacySpreadsheetColorIndex="22"/>
        </a:solidFill>
        <a:ln xmlns:a="http://schemas.openxmlformats.org/drawingml/2006/main">
          <a:noFill/>
        </a:ln>
      </cdr:spPr>
      <cdr:txBody>
        <a:bodyPr xmlns:a="http://schemas.openxmlformats.org/drawingml/2006/main" vertOverflow="clip" wrap="square" lIns="18288" tIns="18288" rIns="18288" bIns="0" anchor="t" upright="1"/>
        <a:lstStyle xmlns:a="http://schemas.openxmlformats.org/drawingml/2006/main"/>
        <a:p xmlns:a="http://schemas.openxmlformats.org/drawingml/2006/main">
          <a:pPr algn="ctr" rtl="0">
            <a:defRPr sz="1000"/>
          </a:pPr>
          <a:r>
            <a:rPr lang="en-GB" sz="800" b="1" i="0" u="none" strike="noStrike" baseline="0">
              <a:solidFill>
                <a:srgbClr val="000000"/>
              </a:solidFill>
              <a:latin typeface="Arial" pitchFamily="2" charset="0"/>
              <a:cs typeface="Arial" pitchFamily="2" charset="0"/>
            </a:rPr>
            <a:t>jun</a:t>
          </a:r>
        </a:p>
      </cdr:txBody>
    </cdr:sp>
  </cdr:relSizeAnchor>
  <cdr:relSizeAnchor xmlns:cdr="http://schemas.openxmlformats.org/drawingml/2006/chartDrawing">
    <cdr:from>
      <cdr:x>0.4825</cdr:x>
      <cdr:y>0.04175</cdr:y>
    </cdr:from>
    <cdr:to>
      <cdr:x>0.519</cdr:x>
      <cdr:y>0.0695</cdr:y>
    </cdr:to>
    <cdr:sp macro="" textlink="">
      <cdr:nvSpPr>
        <cdr:cNvPr id="4102" name="Text Box 6"/>
        <cdr:cNvSpPr txBox="1">
          <a:spLocks xmlns:a="http://schemas.openxmlformats.org/drawingml/2006/main" noChangeArrowheads="1"/>
        </cdr:cNvSpPr>
      </cdr:nvSpPr>
      <cdr:spPr bwMode="auto">
        <a:xfrm xmlns:a="http://schemas.openxmlformats.org/drawingml/2006/main">
          <a:off x="4442619" y="234359"/>
          <a:ext cx="336074" cy="155772"/>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C0C0C0" mc:Ignorable="a14" a14:legacySpreadsheetColorIndex="22"/>
        </a:solidFill>
        <a:ln xmlns:a="http://schemas.openxmlformats.org/drawingml/2006/main">
          <a:noFill/>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en-GB" sz="1000" b="1" i="1" u="none" strike="noStrike" baseline="0">
              <a:solidFill>
                <a:srgbClr val="000000"/>
              </a:solidFill>
              <a:latin typeface="Arial" pitchFamily="2" charset="0"/>
              <a:cs typeface="Arial" pitchFamily="2" charset="0"/>
            </a:rPr>
            <a:t>12</a:t>
          </a:r>
        </a:p>
      </cdr:txBody>
    </cdr:sp>
  </cdr:relSizeAnchor>
  <cdr:relSizeAnchor xmlns:cdr="http://schemas.openxmlformats.org/drawingml/2006/chartDrawing">
    <cdr:from>
      <cdr:x>0.6765</cdr:x>
      <cdr:y>0.087</cdr:y>
    </cdr:from>
    <cdr:to>
      <cdr:x>0.707</cdr:x>
      <cdr:y>0.11775</cdr:y>
    </cdr:to>
    <cdr:sp macro="" textlink="">
      <cdr:nvSpPr>
        <cdr:cNvPr id="4104" name="Text Box 8"/>
        <cdr:cNvSpPr txBox="1">
          <a:spLocks xmlns:a="http://schemas.openxmlformats.org/drawingml/2006/main" noChangeArrowheads="1"/>
        </cdr:cNvSpPr>
      </cdr:nvSpPr>
      <cdr:spPr bwMode="auto">
        <a:xfrm xmlns:a="http://schemas.openxmlformats.org/drawingml/2006/main">
          <a:off x="6228874" y="488366"/>
          <a:ext cx="280829" cy="172612"/>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C0C0C0" mc:Ignorable="a14" a14:legacySpreadsheetColorIndex="22"/>
        </a:solidFill>
        <a:ln xmlns:a="http://schemas.openxmlformats.org/drawingml/2006/main">
          <a:noFill/>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en-GB" sz="1000" b="1" i="1" u="none" strike="noStrike" baseline="0">
              <a:solidFill>
                <a:srgbClr val="000000"/>
              </a:solidFill>
              <a:latin typeface="Arial" pitchFamily="2" charset="0"/>
              <a:cs typeface="Arial" pitchFamily="2" charset="0"/>
            </a:rPr>
            <a:t>14</a:t>
          </a:r>
        </a:p>
      </cdr:txBody>
    </cdr:sp>
  </cdr:relSizeAnchor>
  <cdr:relSizeAnchor xmlns:cdr="http://schemas.openxmlformats.org/drawingml/2006/chartDrawing">
    <cdr:from>
      <cdr:x>0.8185</cdr:x>
      <cdr:y>0.229</cdr:y>
    </cdr:from>
    <cdr:to>
      <cdr:x>0.8435</cdr:x>
      <cdr:y>0.2615</cdr:y>
    </cdr:to>
    <cdr:sp macro="" textlink="">
      <cdr:nvSpPr>
        <cdr:cNvPr id="4105" name="Text Box 9"/>
        <cdr:cNvSpPr txBox="1">
          <a:spLocks xmlns:a="http://schemas.openxmlformats.org/drawingml/2006/main" noChangeArrowheads="1"/>
        </cdr:cNvSpPr>
      </cdr:nvSpPr>
      <cdr:spPr bwMode="auto">
        <a:xfrm xmlns:a="http://schemas.openxmlformats.org/drawingml/2006/main">
          <a:off x="7536339" y="1285469"/>
          <a:ext cx="230187" cy="182435"/>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C0C0C0" mc:Ignorable="a14" a14:legacySpreadsheetColorIndex="22"/>
        </a:solidFill>
        <a:ln xmlns:a="http://schemas.openxmlformats.org/drawingml/2006/main">
          <a:noFill/>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en-GB" sz="1000" b="1" i="1" u="none" strike="noStrike" baseline="0">
              <a:solidFill>
                <a:srgbClr val="000000"/>
              </a:solidFill>
              <a:latin typeface="Arial" pitchFamily="2" charset="0"/>
              <a:cs typeface="Arial" pitchFamily="2" charset="0"/>
            </a:rPr>
            <a:t>16</a:t>
          </a:r>
        </a:p>
      </cdr:txBody>
    </cdr:sp>
  </cdr:relSizeAnchor>
  <cdr:relSizeAnchor xmlns:cdr="http://schemas.openxmlformats.org/drawingml/2006/chartDrawing">
    <cdr:from>
      <cdr:x>0.86925</cdr:x>
      <cdr:y>0.42</cdr:y>
    </cdr:from>
    <cdr:to>
      <cdr:x>0.90075</cdr:x>
      <cdr:y>0.45175</cdr:y>
    </cdr:to>
    <cdr:sp macro="" textlink="">
      <cdr:nvSpPr>
        <cdr:cNvPr id="4106" name="Text Box 10"/>
        <cdr:cNvSpPr txBox="1">
          <a:spLocks xmlns:a="http://schemas.openxmlformats.org/drawingml/2006/main" noChangeArrowheads="1"/>
        </cdr:cNvSpPr>
      </cdr:nvSpPr>
      <cdr:spPr bwMode="auto">
        <a:xfrm xmlns:a="http://schemas.openxmlformats.org/drawingml/2006/main">
          <a:off x="8003619" y="2357628"/>
          <a:ext cx="290037" cy="178225"/>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C0C0C0" mc:Ignorable="a14" a14:legacySpreadsheetColorIndex="22"/>
        </a:solidFill>
        <a:ln xmlns:a="http://schemas.openxmlformats.org/drawingml/2006/main">
          <a:noFill/>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en-GB" sz="1000" b="1" i="1" u="none" strike="noStrike" baseline="0">
              <a:solidFill>
                <a:srgbClr val="000000"/>
              </a:solidFill>
              <a:latin typeface="Arial" pitchFamily="2" charset="0"/>
              <a:cs typeface="Arial" pitchFamily="2" charset="0"/>
            </a:rPr>
            <a:t>18</a:t>
          </a:r>
        </a:p>
      </cdr:txBody>
    </cdr:sp>
  </cdr:relSizeAnchor>
  <cdr:relSizeAnchor xmlns:cdr="http://schemas.openxmlformats.org/drawingml/2006/chartDrawing">
    <cdr:from>
      <cdr:x>0.8185</cdr:x>
      <cdr:y>0.62325</cdr:y>
    </cdr:from>
    <cdr:to>
      <cdr:x>0.85</cdr:x>
      <cdr:y>0.65575</cdr:y>
    </cdr:to>
    <cdr:sp macro="" textlink="">
      <cdr:nvSpPr>
        <cdr:cNvPr id="4107" name="Text Box 11"/>
        <cdr:cNvSpPr txBox="1">
          <a:spLocks xmlns:a="http://schemas.openxmlformats.org/drawingml/2006/main" noChangeArrowheads="1"/>
        </cdr:cNvSpPr>
      </cdr:nvSpPr>
      <cdr:spPr bwMode="auto">
        <a:xfrm xmlns:a="http://schemas.openxmlformats.org/drawingml/2006/main">
          <a:off x="7536339" y="3498552"/>
          <a:ext cx="290036" cy="182435"/>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C0C0C0" mc:Ignorable="a14" a14:legacySpreadsheetColorIndex="22"/>
        </a:solidFill>
        <a:ln xmlns:a="http://schemas.openxmlformats.org/drawingml/2006/main">
          <a:noFill/>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en-GB" sz="1000" b="1" i="1" u="none" strike="noStrike" baseline="0">
              <a:solidFill>
                <a:srgbClr val="000000"/>
              </a:solidFill>
              <a:latin typeface="Arial" pitchFamily="2" charset="0"/>
              <a:cs typeface="Arial" pitchFamily="2" charset="0"/>
            </a:rPr>
            <a:t>20</a:t>
          </a:r>
        </a:p>
      </cdr:txBody>
    </cdr:sp>
  </cdr:relSizeAnchor>
  <cdr:relSizeAnchor xmlns:cdr="http://schemas.openxmlformats.org/drawingml/2006/chartDrawing">
    <cdr:from>
      <cdr:x>0.68125</cdr:x>
      <cdr:y>0.767</cdr:y>
    </cdr:from>
    <cdr:to>
      <cdr:x>0.707</cdr:x>
      <cdr:y>0.7975</cdr:y>
    </cdr:to>
    <cdr:sp macro="" textlink="">
      <cdr:nvSpPr>
        <cdr:cNvPr id="4108" name="Text Box 12"/>
        <cdr:cNvSpPr txBox="1">
          <a:spLocks xmlns:a="http://schemas.openxmlformats.org/drawingml/2006/main" noChangeArrowheads="1"/>
        </cdr:cNvSpPr>
      </cdr:nvSpPr>
      <cdr:spPr bwMode="auto">
        <a:xfrm xmlns:a="http://schemas.openxmlformats.org/drawingml/2006/main">
          <a:off x="6272609" y="4305478"/>
          <a:ext cx="237094" cy="171209"/>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C0C0C0" mc:Ignorable="a14" a14:legacySpreadsheetColorIndex="22"/>
        </a:solidFill>
        <a:ln xmlns:a="http://schemas.openxmlformats.org/drawingml/2006/main">
          <a:noFill/>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en-GB" sz="1000" b="1" i="1" u="none" strike="noStrike" baseline="0">
              <a:solidFill>
                <a:srgbClr val="000000"/>
              </a:solidFill>
              <a:latin typeface="Arial" pitchFamily="2" charset="0"/>
              <a:cs typeface="Arial" pitchFamily="2" charset="0"/>
            </a:rPr>
            <a:t>22</a:t>
          </a:r>
        </a:p>
      </cdr:txBody>
    </cdr:sp>
  </cdr:relSizeAnchor>
  <cdr:relSizeAnchor xmlns:cdr="http://schemas.openxmlformats.org/drawingml/2006/chartDrawing">
    <cdr:from>
      <cdr:x>0.2975</cdr:x>
      <cdr:y>0.087</cdr:y>
    </cdr:from>
    <cdr:to>
      <cdr:x>0.32325</cdr:x>
      <cdr:y>0.11875</cdr:y>
    </cdr:to>
    <cdr:sp macro="" textlink="">
      <cdr:nvSpPr>
        <cdr:cNvPr id="4109" name="Text Box 13"/>
        <cdr:cNvSpPr txBox="1">
          <a:spLocks xmlns:a="http://schemas.openxmlformats.org/drawingml/2006/main" noChangeArrowheads="1"/>
        </cdr:cNvSpPr>
      </cdr:nvSpPr>
      <cdr:spPr bwMode="auto">
        <a:xfrm xmlns:a="http://schemas.openxmlformats.org/drawingml/2006/main">
          <a:off x="2739231" y="488366"/>
          <a:ext cx="237093" cy="178225"/>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C0C0C0" mc:Ignorable="a14" a14:legacySpreadsheetColorIndex="22"/>
        </a:solidFill>
        <a:ln xmlns:a="http://schemas.openxmlformats.org/drawingml/2006/main">
          <a:noFill/>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en-GB" sz="1000" b="1" i="1" u="none" strike="noStrike" baseline="0">
              <a:solidFill>
                <a:srgbClr val="000000"/>
              </a:solidFill>
              <a:latin typeface="Arial" pitchFamily="2" charset="0"/>
              <a:cs typeface="Arial" pitchFamily="2" charset="0"/>
            </a:rPr>
            <a:t>10</a:t>
          </a:r>
        </a:p>
      </cdr:txBody>
    </cdr:sp>
  </cdr:relSizeAnchor>
  <cdr:relSizeAnchor xmlns:cdr="http://schemas.openxmlformats.org/drawingml/2006/chartDrawing">
    <cdr:from>
      <cdr:x>0.16575</cdr:x>
      <cdr:y>0.22525</cdr:y>
    </cdr:from>
    <cdr:to>
      <cdr:x>0.18475</cdr:x>
      <cdr:y>0.25225</cdr:y>
    </cdr:to>
    <cdr:sp macro="" textlink="">
      <cdr:nvSpPr>
        <cdr:cNvPr id="4110" name="Text Box 14"/>
        <cdr:cNvSpPr txBox="1">
          <a:spLocks xmlns:a="http://schemas.openxmlformats.org/drawingml/2006/main" noChangeArrowheads="1"/>
        </cdr:cNvSpPr>
      </cdr:nvSpPr>
      <cdr:spPr bwMode="auto">
        <a:xfrm xmlns:a="http://schemas.openxmlformats.org/drawingml/2006/main">
          <a:off x="1526143" y="1264418"/>
          <a:ext cx="174943" cy="151562"/>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C0C0C0" mc:Ignorable="a14" a14:legacySpreadsheetColorIndex="22"/>
        </a:solidFill>
        <a:ln xmlns:a="http://schemas.openxmlformats.org/drawingml/2006/main">
          <a:noFill/>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en-GB" sz="1000" b="1" i="1" u="none" strike="noStrike" baseline="0">
              <a:solidFill>
                <a:srgbClr val="000000"/>
              </a:solidFill>
              <a:latin typeface="Arial" pitchFamily="2" charset="0"/>
              <a:cs typeface="Arial" pitchFamily="2" charset="0"/>
            </a:rPr>
            <a:t>8</a:t>
          </a:r>
        </a:p>
      </cdr:txBody>
    </cdr:sp>
  </cdr:relSizeAnchor>
  <cdr:relSizeAnchor xmlns:cdr="http://schemas.openxmlformats.org/drawingml/2006/chartDrawing">
    <cdr:from>
      <cdr:x>0.11425</cdr:x>
      <cdr:y>0.42</cdr:y>
    </cdr:from>
    <cdr:to>
      <cdr:x>0.1305</cdr:x>
      <cdr:y>0.45175</cdr:y>
    </cdr:to>
    <cdr:sp macro="" textlink="">
      <cdr:nvSpPr>
        <cdr:cNvPr id="4111" name="Text Box 15"/>
        <cdr:cNvSpPr txBox="1">
          <a:spLocks xmlns:a="http://schemas.openxmlformats.org/drawingml/2006/main" noChangeArrowheads="1"/>
        </cdr:cNvSpPr>
      </cdr:nvSpPr>
      <cdr:spPr bwMode="auto">
        <a:xfrm xmlns:a="http://schemas.openxmlformats.org/drawingml/2006/main">
          <a:off x="1051957" y="2357628"/>
          <a:ext cx="149622" cy="178225"/>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C0C0C0" mc:Ignorable="a14" a14:legacySpreadsheetColorIndex="22"/>
        </a:solidFill>
        <a:ln xmlns:a="http://schemas.openxmlformats.org/drawingml/2006/main">
          <a:noFill/>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en-GB" sz="1000" b="1" i="1" u="none" strike="noStrike" baseline="0">
              <a:solidFill>
                <a:srgbClr val="000000"/>
              </a:solidFill>
              <a:latin typeface="Arial" pitchFamily="2" charset="0"/>
              <a:cs typeface="Arial" pitchFamily="2" charset="0"/>
            </a:rPr>
            <a:t>6</a:t>
          </a:r>
        </a:p>
      </cdr:txBody>
    </cdr:sp>
  </cdr:relSizeAnchor>
  <cdr:relSizeAnchor xmlns:cdr="http://schemas.openxmlformats.org/drawingml/2006/chartDrawing">
    <cdr:from>
      <cdr:x>0.158</cdr:x>
      <cdr:y>0.62325</cdr:y>
    </cdr:from>
    <cdr:to>
      <cdr:x>0.179</cdr:x>
      <cdr:y>0.66675</cdr:y>
    </cdr:to>
    <cdr:sp macro="" textlink="">
      <cdr:nvSpPr>
        <cdr:cNvPr id="4112" name="Text Box 16"/>
        <cdr:cNvSpPr txBox="1">
          <a:spLocks xmlns:a="http://schemas.openxmlformats.org/drawingml/2006/main" noChangeArrowheads="1"/>
        </cdr:cNvSpPr>
      </cdr:nvSpPr>
      <cdr:spPr bwMode="auto">
        <a:xfrm xmlns:a="http://schemas.openxmlformats.org/drawingml/2006/main">
          <a:off x="1454785" y="3498552"/>
          <a:ext cx="193358" cy="244182"/>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C0C0C0" mc:Ignorable="a14" a14:legacySpreadsheetColorIndex="22"/>
        </a:solidFill>
        <a:ln xmlns:a="http://schemas.openxmlformats.org/drawingml/2006/main">
          <a:noFill/>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en-GB" sz="1000" b="1" i="1" u="none" strike="noStrike" baseline="0">
              <a:solidFill>
                <a:srgbClr val="000000"/>
              </a:solidFill>
              <a:latin typeface="Arial" pitchFamily="2" charset="0"/>
              <a:cs typeface="Arial" pitchFamily="2" charset="0"/>
            </a:rPr>
            <a:t>4</a:t>
          </a:r>
        </a:p>
      </cdr:txBody>
    </cdr:sp>
  </cdr:relSizeAnchor>
  <cdr:relSizeAnchor xmlns:cdr="http://schemas.openxmlformats.org/drawingml/2006/chartDrawing">
    <cdr:from>
      <cdr:x>0.2975</cdr:x>
      <cdr:y>0.77075</cdr:y>
    </cdr:from>
    <cdr:to>
      <cdr:x>0.31375</cdr:x>
      <cdr:y>0.7975</cdr:y>
    </cdr:to>
    <cdr:sp macro="" textlink="">
      <cdr:nvSpPr>
        <cdr:cNvPr id="4113" name="Text Box 17"/>
        <cdr:cNvSpPr txBox="1">
          <a:spLocks xmlns:a="http://schemas.openxmlformats.org/drawingml/2006/main" noChangeArrowheads="1"/>
        </cdr:cNvSpPr>
      </cdr:nvSpPr>
      <cdr:spPr bwMode="auto">
        <a:xfrm xmlns:a="http://schemas.openxmlformats.org/drawingml/2006/main">
          <a:off x="2739231" y="4326528"/>
          <a:ext cx="149622" cy="150159"/>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C0C0C0" mc:Ignorable="a14" a14:legacySpreadsheetColorIndex="22"/>
        </a:solidFill>
        <a:ln xmlns:a="http://schemas.openxmlformats.org/drawingml/2006/main">
          <a:noFill/>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en-GB" sz="1000" b="1" i="1" u="none" strike="noStrike" baseline="0">
              <a:solidFill>
                <a:srgbClr val="000000"/>
              </a:solidFill>
              <a:latin typeface="Arial" pitchFamily="2" charset="0"/>
              <a:cs typeface="Arial" pitchFamily="2" charset="0"/>
            </a:rPr>
            <a:t>2</a:t>
          </a:r>
        </a:p>
      </cdr:txBody>
    </cdr:sp>
  </cdr:relSizeAnchor>
  <cdr:relSizeAnchor xmlns:cdr="http://schemas.openxmlformats.org/drawingml/2006/chartDrawing">
    <cdr:from>
      <cdr:x>0.4825</cdr:x>
      <cdr:y>0.82825</cdr:y>
    </cdr:from>
    <cdr:to>
      <cdr:x>0.517</cdr:x>
      <cdr:y>0.85975</cdr:y>
    </cdr:to>
    <cdr:sp macro="" textlink="">
      <cdr:nvSpPr>
        <cdr:cNvPr id="4114" name="Text Box 18"/>
        <cdr:cNvSpPr txBox="1">
          <a:spLocks xmlns:a="http://schemas.openxmlformats.org/drawingml/2006/main" noChangeArrowheads="1"/>
        </cdr:cNvSpPr>
      </cdr:nvSpPr>
      <cdr:spPr bwMode="auto">
        <a:xfrm xmlns:a="http://schemas.openxmlformats.org/drawingml/2006/main">
          <a:off x="4442619" y="4649299"/>
          <a:ext cx="317659" cy="176822"/>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C0C0C0" mc:Ignorable="a14" a14:legacySpreadsheetColorIndex="22"/>
        </a:solidFill>
        <a:ln xmlns:a="http://schemas.openxmlformats.org/drawingml/2006/main">
          <a:noFill/>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en-GB" sz="1000" b="1" i="1" u="none" strike="noStrike" baseline="0">
              <a:solidFill>
                <a:srgbClr val="000000"/>
              </a:solidFill>
              <a:latin typeface="Arial" pitchFamily="2" charset="0"/>
              <a:cs typeface="Arial" pitchFamily="2" charset="0"/>
            </a:rPr>
            <a:t>24</a:t>
          </a:r>
        </a:p>
      </cdr:txBody>
    </cdr:sp>
  </cdr:relSizeAnchor>
  <cdr:relSizeAnchor xmlns:cdr="http://schemas.openxmlformats.org/drawingml/2006/chartDrawing">
    <cdr:from>
      <cdr:x>0.493</cdr:x>
      <cdr:y>0.56375</cdr:y>
    </cdr:from>
    <cdr:to>
      <cdr:x>0.5085</cdr:x>
      <cdr:y>0.5805</cdr:y>
    </cdr:to>
    <cdr:sp macro="" textlink="">
      <cdr:nvSpPr>
        <cdr:cNvPr id="4115" name="Oval 19"/>
        <cdr:cNvSpPr>
          <a:spLocks xmlns:a="http://schemas.openxmlformats.org/drawingml/2006/main" noChangeArrowheads="1"/>
        </cdr:cNvSpPr>
      </cdr:nvSpPr>
      <cdr:spPr bwMode="auto">
        <a:xfrm xmlns:a="http://schemas.openxmlformats.org/drawingml/2006/main">
          <a:off x="4539298" y="3164554"/>
          <a:ext cx="142716" cy="94025"/>
        </a:xfrm>
        <a:prstGeom xmlns:a="http://schemas.openxmlformats.org/drawingml/2006/main" prst="ellipse">
          <a:avLst/>
        </a:prstGeom>
        <a:solidFill xmlns:a="http://schemas.openxmlformats.org/drawingml/2006/main">
          <a:srgbClr xmlns:mc="http://schemas.openxmlformats.org/markup-compatibility/2006" xmlns:a14="http://schemas.microsoft.com/office/drawing/2010/main" val="000000" mc:Ignorable="a14" a14:legacySpreadsheetColorIndex="8"/>
        </a:solidFill>
        <a:ln xmlns:a="http://schemas.openxmlformats.org/drawingml/2006/main">
          <a:noFill/>
        </a:ln>
        <a:effectLst xmlns:a="http://schemas.openxmlformats.org/drawingml/2006/main"/>
      </cdr:spPr>
      <cdr:txBody>
        <a:bodyPr xmlns:a="http://schemas.openxmlformats.org/drawingml/2006/main"/>
        <a:lstStyle xmlns:a="http://schemas.openxmlformats.org/drawingml/2006/main"/>
        <a:p xmlns:a="http://schemas.openxmlformats.org/drawingml/2006/main">
          <a:endParaRPr lang="en-GB"/>
        </a:p>
      </cdr:txBody>
    </cdr:sp>
  </cdr:relSizeAnchor>
</c:userShapes>
</file>

<file path=xl/drawings/drawing7.xml><?xml version="1.0" encoding="utf-8"?>
<xdr:wsDr xmlns:xdr="http://schemas.openxmlformats.org/drawingml/2006/spreadsheetDrawing" xmlns:a="http://schemas.openxmlformats.org/drawingml/2006/main">
  <xdr:absoluteAnchor>
    <xdr:pos x="0" y="0"/>
    <xdr:ext cx="9210000" cy="5620000"/>
    <xdr:graphicFrame macro="">
      <xdr:nvGraphicFramePr>
        <xdr:cNvPr id="2" name="Chart 1">
          <a:extLst>
            <a:ext uri="{FF2B5EF4-FFF2-40B4-BE49-F238E27FC236}">
              <a16:creationId xmlns:a16="http://schemas.microsoft.com/office/drawing/2014/main" id="{B6A710B7-9F81-60B0-92B8-62D3C174C12E}"/>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8.xml><?xml version="1.0" encoding="utf-8"?>
<c:userShapes xmlns:c="http://schemas.openxmlformats.org/drawingml/2006/chart">
  <cdr:relSizeAnchor xmlns:cdr="http://schemas.openxmlformats.org/drawingml/2006/chartDrawing">
    <cdr:from>
      <cdr:x>0.46075</cdr:x>
      <cdr:y>0.9665</cdr:y>
    </cdr:from>
    <cdr:to>
      <cdr:x>0.54</cdr:x>
      <cdr:y>1</cdr:y>
    </cdr:to>
    <cdr:sp macro="" textlink="">
      <cdr:nvSpPr>
        <cdr:cNvPr id="4097" name="Text Box 1">
          <a:extLst xmlns:a="http://schemas.openxmlformats.org/drawingml/2006/main">
            <a:ext uri="{FF2B5EF4-FFF2-40B4-BE49-F238E27FC236}">
              <a16:creationId xmlns:a16="http://schemas.microsoft.com/office/drawing/2014/main" id="{3389C4A4-1DB0-688F-538D-528B4AED8C49}"/>
            </a:ext>
          </a:extLst>
        </cdr:cNvPr>
        <cdr:cNvSpPr txBox="1">
          <a:spLocks xmlns:a="http://schemas.openxmlformats.org/drawingml/2006/main" noChangeArrowheads="1"/>
        </cdr:cNvSpPr>
      </cdr:nvSpPr>
      <cdr:spPr bwMode="auto">
        <a:xfrm xmlns:a="http://schemas.openxmlformats.org/drawingml/2006/main">
          <a:off x="4242356" y="5425351"/>
          <a:ext cx="729694" cy="188049"/>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en-GB" sz="1000" b="1" i="0" u="none" strike="noStrike" baseline="0">
              <a:solidFill>
                <a:srgbClr val="000000"/>
              </a:solidFill>
              <a:latin typeface="Arial" pitchFamily="2" charset="0"/>
              <a:cs typeface="Arial" pitchFamily="2" charset="0"/>
            </a:rPr>
            <a:t>south</a:t>
          </a:r>
        </a:p>
      </cdr:txBody>
    </cdr:sp>
  </cdr:relSizeAnchor>
  <cdr:relSizeAnchor xmlns:cdr="http://schemas.openxmlformats.org/drawingml/2006/chartDrawing">
    <cdr:from>
      <cdr:x>0.4865</cdr:x>
      <cdr:y>0.0695</cdr:y>
    </cdr:from>
    <cdr:to>
      <cdr:x>0.519</cdr:x>
      <cdr:y>0.0945</cdr:y>
    </cdr:to>
    <cdr:sp macro="" textlink="">
      <cdr:nvSpPr>
        <cdr:cNvPr id="4098" name="Text Box 2">
          <a:extLst xmlns:a="http://schemas.openxmlformats.org/drawingml/2006/main">
            <a:ext uri="{FF2B5EF4-FFF2-40B4-BE49-F238E27FC236}">
              <a16:creationId xmlns:a16="http://schemas.microsoft.com/office/drawing/2014/main" id="{E72EF026-B479-646A-63B4-3B8851A850FC}"/>
            </a:ext>
          </a:extLst>
        </cdr:cNvPr>
        <cdr:cNvSpPr txBox="1">
          <a:spLocks xmlns:a="http://schemas.openxmlformats.org/drawingml/2006/main" noChangeArrowheads="1"/>
        </cdr:cNvSpPr>
      </cdr:nvSpPr>
      <cdr:spPr bwMode="auto">
        <a:xfrm xmlns:a="http://schemas.openxmlformats.org/drawingml/2006/main">
          <a:off x="4479449" y="390131"/>
          <a:ext cx="299244" cy="140335"/>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C0C0C0" mc:Ignorable="a14" a14:legacySpreadsheetColorIndex="22"/>
        </a:solidFill>
        <a:ln xmlns:a="http://schemas.openxmlformats.org/drawingml/2006/main">
          <a:noFill/>
        </a:ln>
        <a:extLst xmlns:a="http://schemas.openxmlformats.org/drawingml/2006/main">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18288" tIns="18288" rIns="18288" bIns="0" anchor="t" upright="1"/>
        <a:lstStyle xmlns:a="http://schemas.openxmlformats.org/drawingml/2006/main"/>
        <a:p xmlns:a="http://schemas.openxmlformats.org/drawingml/2006/main">
          <a:pPr algn="ctr" rtl="0">
            <a:defRPr sz="1000"/>
          </a:pPr>
          <a:r>
            <a:rPr lang="en-GB" sz="800" b="1" i="0" u="none" strike="noStrike" baseline="0">
              <a:solidFill>
                <a:srgbClr val="000000"/>
              </a:solidFill>
              <a:latin typeface="Arial" pitchFamily="2" charset="0"/>
              <a:cs typeface="Arial" pitchFamily="2" charset="0"/>
            </a:rPr>
            <a:t>dec</a:t>
          </a:r>
        </a:p>
      </cdr:txBody>
    </cdr:sp>
  </cdr:relSizeAnchor>
  <cdr:relSizeAnchor xmlns:cdr="http://schemas.openxmlformats.org/drawingml/2006/chartDrawing">
    <cdr:from>
      <cdr:x>0.455</cdr:x>
      <cdr:y>0.31625</cdr:y>
    </cdr:from>
    <cdr:to>
      <cdr:x>0.4865</cdr:x>
      <cdr:y>0.3395</cdr:y>
    </cdr:to>
    <cdr:sp macro="" textlink="">
      <cdr:nvSpPr>
        <cdr:cNvPr id="4099" name="Text Box 3">
          <a:extLst xmlns:a="http://schemas.openxmlformats.org/drawingml/2006/main">
            <a:ext uri="{FF2B5EF4-FFF2-40B4-BE49-F238E27FC236}">
              <a16:creationId xmlns:a16="http://schemas.microsoft.com/office/drawing/2014/main" id="{7F52512E-6960-F005-8553-0AE96A3A7F87}"/>
            </a:ext>
          </a:extLst>
        </cdr:cNvPr>
        <cdr:cNvSpPr txBox="1">
          <a:spLocks xmlns:a="http://schemas.openxmlformats.org/drawingml/2006/main" noChangeArrowheads="1"/>
        </cdr:cNvSpPr>
      </cdr:nvSpPr>
      <cdr:spPr bwMode="auto">
        <a:xfrm xmlns:a="http://schemas.openxmlformats.org/drawingml/2006/main">
          <a:off x="4189413" y="1775238"/>
          <a:ext cx="290036" cy="130511"/>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C0C0C0" mc:Ignorable="a14" a14:legacySpreadsheetColorIndex="22"/>
        </a:solidFill>
        <a:ln xmlns:a="http://schemas.openxmlformats.org/drawingml/2006/main">
          <a:noFill/>
        </a:ln>
        <a:extLst xmlns:a="http://schemas.openxmlformats.org/drawingml/2006/main">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18288" tIns="18288" rIns="18288" bIns="0" anchor="t" upright="1"/>
        <a:lstStyle xmlns:a="http://schemas.openxmlformats.org/drawingml/2006/main"/>
        <a:p xmlns:a="http://schemas.openxmlformats.org/drawingml/2006/main">
          <a:pPr algn="ctr" rtl="0">
            <a:defRPr sz="1000"/>
          </a:pPr>
          <a:r>
            <a:rPr lang="en-GB" sz="800" b="1" i="0" u="none" strike="noStrike" baseline="0">
              <a:solidFill>
                <a:srgbClr val="000000"/>
              </a:solidFill>
              <a:latin typeface="Arial" pitchFamily="2" charset="0"/>
              <a:cs typeface="Arial" pitchFamily="2" charset="0"/>
            </a:rPr>
            <a:t>mar</a:t>
          </a:r>
        </a:p>
      </cdr:txBody>
    </cdr:sp>
  </cdr:relSizeAnchor>
  <cdr:relSizeAnchor xmlns:cdr="http://schemas.openxmlformats.org/drawingml/2006/chartDrawing">
    <cdr:from>
      <cdr:x>0.517</cdr:x>
      <cdr:y>0.31625</cdr:y>
    </cdr:from>
    <cdr:to>
      <cdr:x>0.5485</cdr:x>
      <cdr:y>0.3515</cdr:y>
    </cdr:to>
    <cdr:sp macro="" textlink="">
      <cdr:nvSpPr>
        <cdr:cNvPr id="4100" name="Text Box 4">
          <a:extLst xmlns:a="http://schemas.openxmlformats.org/drawingml/2006/main">
            <a:ext uri="{FF2B5EF4-FFF2-40B4-BE49-F238E27FC236}">
              <a16:creationId xmlns:a16="http://schemas.microsoft.com/office/drawing/2014/main" id="{37FE8249-36DD-CBC1-B584-6E3422364164}"/>
            </a:ext>
          </a:extLst>
        </cdr:cNvPr>
        <cdr:cNvSpPr txBox="1">
          <a:spLocks xmlns:a="http://schemas.openxmlformats.org/drawingml/2006/main" noChangeArrowheads="1"/>
        </cdr:cNvSpPr>
      </cdr:nvSpPr>
      <cdr:spPr bwMode="auto">
        <a:xfrm xmlns:a="http://schemas.openxmlformats.org/drawingml/2006/main">
          <a:off x="4760278" y="1775238"/>
          <a:ext cx="290036" cy="197872"/>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C0C0C0" mc:Ignorable="a14" a14:legacySpreadsheetColorIndex="22"/>
        </a:solidFill>
        <a:ln xmlns:a="http://schemas.openxmlformats.org/drawingml/2006/main">
          <a:noFill/>
        </a:ln>
        <a:extLst xmlns:a="http://schemas.openxmlformats.org/drawingml/2006/main">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18288" tIns="18288" rIns="18288" bIns="0" anchor="t" upright="1"/>
        <a:lstStyle xmlns:a="http://schemas.openxmlformats.org/drawingml/2006/main"/>
        <a:p xmlns:a="http://schemas.openxmlformats.org/drawingml/2006/main">
          <a:pPr algn="ctr" rtl="0">
            <a:defRPr sz="1000"/>
          </a:pPr>
          <a:r>
            <a:rPr lang="en-GB" sz="800" b="1" i="0" u="none" strike="noStrike" baseline="0">
              <a:solidFill>
                <a:srgbClr val="000000"/>
              </a:solidFill>
              <a:latin typeface="Arial" pitchFamily="2" charset="0"/>
              <a:cs typeface="Arial" pitchFamily="2" charset="0"/>
            </a:rPr>
            <a:t>sep</a:t>
          </a:r>
        </a:p>
      </cdr:txBody>
    </cdr:sp>
  </cdr:relSizeAnchor>
  <cdr:relSizeAnchor xmlns:cdr="http://schemas.openxmlformats.org/drawingml/2006/chartDrawing">
    <cdr:from>
      <cdr:x>0.4835</cdr:x>
      <cdr:y>0.4675</cdr:y>
    </cdr:from>
    <cdr:to>
      <cdr:x>0.517</cdr:x>
      <cdr:y>0.4925</cdr:y>
    </cdr:to>
    <cdr:sp macro="" textlink="">
      <cdr:nvSpPr>
        <cdr:cNvPr id="4101" name="Text Box 5">
          <a:extLst xmlns:a="http://schemas.openxmlformats.org/drawingml/2006/main">
            <a:ext uri="{FF2B5EF4-FFF2-40B4-BE49-F238E27FC236}">
              <a16:creationId xmlns:a16="http://schemas.microsoft.com/office/drawing/2014/main" id="{FEA96FDC-26B0-1064-4A7C-DAB3A8228E1F}"/>
            </a:ext>
          </a:extLst>
        </cdr:cNvPr>
        <cdr:cNvSpPr txBox="1">
          <a:spLocks xmlns:a="http://schemas.openxmlformats.org/drawingml/2006/main" noChangeArrowheads="1"/>
        </cdr:cNvSpPr>
      </cdr:nvSpPr>
      <cdr:spPr bwMode="auto">
        <a:xfrm xmlns:a="http://schemas.openxmlformats.org/drawingml/2006/main">
          <a:off x="4451826" y="2624265"/>
          <a:ext cx="308452" cy="140335"/>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C0C0C0" mc:Ignorable="a14" a14:legacySpreadsheetColorIndex="22"/>
        </a:solidFill>
        <a:ln xmlns:a="http://schemas.openxmlformats.org/drawingml/2006/main">
          <a:noFill/>
        </a:ln>
        <a:extLst xmlns:a="http://schemas.openxmlformats.org/drawingml/2006/main">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18288" tIns="18288" rIns="18288" bIns="0" anchor="t" upright="1"/>
        <a:lstStyle xmlns:a="http://schemas.openxmlformats.org/drawingml/2006/main"/>
        <a:p xmlns:a="http://schemas.openxmlformats.org/drawingml/2006/main">
          <a:pPr algn="ctr" rtl="0">
            <a:defRPr sz="1000"/>
          </a:pPr>
          <a:r>
            <a:rPr lang="en-GB" sz="800" b="1" i="0" u="none" strike="noStrike" baseline="0">
              <a:solidFill>
                <a:srgbClr val="000000"/>
              </a:solidFill>
              <a:latin typeface="Arial" pitchFamily="2" charset="0"/>
              <a:cs typeface="Arial" pitchFamily="2" charset="0"/>
            </a:rPr>
            <a:t>jun</a:t>
          </a:r>
        </a:p>
      </cdr:txBody>
    </cdr:sp>
  </cdr:relSizeAnchor>
  <cdr:relSizeAnchor xmlns:cdr="http://schemas.openxmlformats.org/drawingml/2006/chartDrawing">
    <cdr:from>
      <cdr:x>0.4825</cdr:x>
      <cdr:y>0.04175</cdr:y>
    </cdr:from>
    <cdr:to>
      <cdr:x>0.519</cdr:x>
      <cdr:y>0.0695</cdr:y>
    </cdr:to>
    <cdr:sp macro="" textlink="">
      <cdr:nvSpPr>
        <cdr:cNvPr id="4102" name="Text Box 6">
          <a:extLst xmlns:a="http://schemas.openxmlformats.org/drawingml/2006/main">
            <a:ext uri="{FF2B5EF4-FFF2-40B4-BE49-F238E27FC236}">
              <a16:creationId xmlns:a16="http://schemas.microsoft.com/office/drawing/2014/main" id="{FAFB7633-E854-7404-7731-A784D47C471A}"/>
            </a:ext>
          </a:extLst>
        </cdr:cNvPr>
        <cdr:cNvSpPr txBox="1">
          <a:spLocks xmlns:a="http://schemas.openxmlformats.org/drawingml/2006/main" noChangeArrowheads="1"/>
        </cdr:cNvSpPr>
      </cdr:nvSpPr>
      <cdr:spPr bwMode="auto">
        <a:xfrm xmlns:a="http://schemas.openxmlformats.org/drawingml/2006/main">
          <a:off x="4442619" y="234359"/>
          <a:ext cx="336074" cy="155772"/>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C0C0C0" mc:Ignorable="a14" a14:legacySpreadsheetColorIndex="22"/>
        </a:solidFill>
        <a:ln xmlns:a="http://schemas.openxmlformats.org/drawingml/2006/main">
          <a:noFill/>
        </a:ln>
        <a:extLst xmlns:a="http://schemas.openxmlformats.org/drawingml/2006/main">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en-GB" sz="1000" b="1" i="1" u="none" strike="noStrike" baseline="0">
              <a:solidFill>
                <a:srgbClr val="000000"/>
              </a:solidFill>
              <a:latin typeface="Arial" pitchFamily="2" charset="0"/>
              <a:cs typeface="Arial" pitchFamily="2" charset="0"/>
            </a:rPr>
            <a:t>12</a:t>
          </a:r>
        </a:p>
      </cdr:txBody>
    </cdr:sp>
  </cdr:relSizeAnchor>
  <cdr:relSizeAnchor xmlns:cdr="http://schemas.openxmlformats.org/drawingml/2006/chartDrawing">
    <cdr:from>
      <cdr:x>0.6765</cdr:x>
      <cdr:y>0.087</cdr:y>
    </cdr:from>
    <cdr:to>
      <cdr:x>0.707</cdr:x>
      <cdr:y>0.11775</cdr:y>
    </cdr:to>
    <cdr:sp macro="" textlink="">
      <cdr:nvSpPr>
        <cdr:cNvPr id="4104" name="Text Box 8">
          <a:extLst xmlns:a="http://schemas.openxmlformats.org/drawingml/2006/main">
            <a:ext uri="{FF2B5EF4-FFF2-40B4-BE49-F238E27FC236}">
              <a16:creationId xmlns:a16="http://schemas.microsoft.com/office/drawing/2014/main" id="{57971992-6A68-AFF9-6A88-420EDD2F4BDF}"/>
            </a:ext>
          </a:extLst>
        </cdr:cNvPr>
        <cdr:cNvSpPr txBox="1">
          <a:spLocks xmlns:a="http://schemas.openxmlformats.org/drawingml/2006/main" noChangeArrowheads="1"/>
        </cdr:cNvSpPr>
      </cdr:nvSpPr>
      <cdr:spPr bwMode="auto">
        <a:xfrm xmlns:a="http://schemas.openxmlformats.org/drawingml/2006/main">
          <a:off x="6228874" y="488366"/>
          <a:ext cx="280829" cy="172612"/>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C0C0C0" mc:Ignorable="a14" a14:legacySpreadsheetColorIndex="22"/>
        </a:solidFill>
        <a:ln xmlns:a="http://schemas.openxmlformats.org/drawingml/2006/main">
          <a:noFill/>
        </a:ln>
        <a:extLst xmlns:a="http://schemas.openxmlformats.org/drawingml/2006/main">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en-GB" sz="1000" b="1" i="1" u="none" strike="noStrike" baseline="0">
              <a:solidFill>
                <a:srgbClr val="000000"/>
              </a:solidFill>
              <a:latin typeface="Arial" pitchFamily="2" charset="0"/>
              <a:cs typeface="Arial" pitchFamily="2" charset="0"/>
            </a:rPr>
            <a:t>14</a:t>
          </a:r>
        </a:p>
      </cdr:txBody>
    </cdr:sp>
  </cdr:relSizeAnchor>
  <cdr:relSizeAnchor xmlns:cdr="http://schemas.openxmlformats.org/drawingml/2006/chartDrawing">
    <cdr:from>
      <cdr:x>0.8185</cdr:x>
      <cdr:y>0.229</cdr:y>
    </cdr:from>
    <cdr:to>
      <cdr:x>0.8435</cdr:x>
      <cdr:y>0.2615</cdr:y>
    </cdr:to>
    <cdr:sp macro="" textlink="">
      <cdr:nvSpPr>
        <cdr:cNvPr id="4105" name="Text Box 9">
          <a:extLst xmlns:a="http://schemas.openxmlformats.org/drawingml/2006/main">
            <a:ext uri="{FF2B5EF4-FFF2-40B4-BE49-F238E27FC236}">
              <a16:creationId xmlns:a16="http://schemas.microsoft.com/office/drawing/2014/main" id="{E0975B97-9F18-D69B-A7AF-831FF93118C4}"/>
            </a:ext>
          </a:extLst>
        </cdr:cNvPr>
        <cdr:cNvSpPr txBox="1">
          <a:spLocks xmlns:a="http://schemas.openxmlformats.org/drawingml/2006/main" noChangeArrowheads="1"/>
        </cdr:cNvSpPr>
      </cdr:nvSpPr>
      <cdr:spPr bwMode="auto">
        <a:xfrm xmlns:a="http://schemas.openxmlformats.org/drawingml/2006/main">
          <a:off x="7536339" y="1285469"/>
          <a:ext cx="230187" cy="182435"/>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C0C0C0" mc:Ignorable="a14" a14:legacySpreadsheetColorIndex="22"/>
        </a:solidFill>
        <a:ln xmlns:a="http://schemas.openxmlformats.org/drawingml/2006/main">
          <a:noFill/>
        </a:ln>
        <a:extLst xmlns:a="http://schemas.openxmlformats.org/drawingml/2006/main">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en-GB" sz="1000" b="1" i="1" u="none" strike="noStrike" baseline="0">
              <a:solidFill>
                <a:srgbClr val="000000"/>
              </a:solidFill>
              <a:latin typeface="Arial" pitchFamily="2" charset="0"/>
              <a:cs typeface="Arial" pitchFamily="2" charset="0"/>
            </a:rPr>
            <a:t>16</a:t>
          </a:r>
        </a:p>
      </cdr:txBody>
    </cdr:sp>
  </cdr:relSizeAnchor>
  <cdr:relSizeAnchor xmlns:cdr="http://schemas.openxmlformats.org/drawingml/2006/chartDrawing">
    <cdr:from>
      <cdr:x>0.86925</cdr:x>
      <cdr:y>0.42</cdr:y>
    </cdr:from>
    <cdr:to>
      <cdr:x>0.90075</cdr:x>
      <cdr:y>0.45175</cdr:y>
    </cdr:to>
    <cdr:sp macro="" textlink="">
      <cdr:nvSpPr>
        <cdr:cNvPr id="4106" name="Text Box 10">
          <a:extLst xmlns:a="http://schemas.openxmlformats.org/drawingml/2006/main">
            <a:ext uri="{FF2B5EF4-FFF2-40B4-BE49-F238E27FC236}">
              <a16:creationId xmlns:a16="http://schemas.microsoft.com/office/drawing/2014/main" id="{35A63912-AC48-F595-9E21-D1AFFEC38D2B}"/>
            </a:ext>
          </a:extLst>
        </cdr:cNvPr>
        <cdr:cNvSpPr txBox="1">
          <a:spLocks xmlns:a="http://schemas.openxmlformats.org/drawingml/2006/main" noChangeArrowheads="1"/>
        </cdr:cNvSpPr>
      </cdr:nvSpPr>
      <cdr:spPr bwMode="auto">
        <a:xfrm xmlns:a="http://schemas.openxmlformats.org/drawingml/2006/main">
          <a:off x="8003619" y="2357628"/>
          <a:ext cx="290037" cy="178225"/>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C0C0C0" mc:Ignorable="a14" a14:legacySpreadsheetColorIndex="22"/>
        </a:solidFill>
        <a:ln xmlns:a="http://schemas.openxmlformats.org/drawingml/2006/main">
          <a:noFill/>
        </a:ln>
        <a:extLst xmlns:a="http://schemas.openxmlformats.org/drawingml/2006/main">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en-GB" sz="1000" b="1" i="1" u="none" strike="noStrike" baseline="0">
              <a:solidFill>
                <a:srgbClr val="000000"/>
              </a:solidFill>
              <a:latin typeface="Arial" pitchFamily="2" charset="0"/>
              <a:cs typeface="Arial" pitchFamily="2" charset="0"/>
            </a:rPr>
            <a:t>18</a:t>
          </a:r>
        </a:p>
      </cdr:txBody>
    </cdr:sp>
  </cdr:relSizeAnchor>
  <cdr:relSizeAnchor xmlns:cdr="http://schemas.openxmlformats.org/drawingml/2006/chartDrawing">
    <cdr:from>
      <cdr:x>0.8185</cdr:x>
      <cdr:y>0.62325</cdr:y>
    </cdr:from>
    <cdr:to>
      <cdr:x>0.85</cdr:x>
      <cdr:y>0.65575</cdr:y>
    </cdr:to>
    <cdr:sp macro="" textlink="">
      <cdr:nvSpPr>
        <cdr:cNvPr id="4107" name="Text Box 11">
          <a:extLst xmlns:a="http://schemas.openxmlformats.org/drawingml/2006/main">
            <a:ext uri="{FF2B5EF4-FFF2-40B4-BE49-F238E27FC236}">
              <a16:creationId xmlns:a16="http://schemas.microsoft.com/office/drawing/2014/main" id="{89852C28-050E-0294-2514-2D4F632707CE}"/>
            </a:ext>
          </a:extLst>
        </cdr:cNvPr>
        <cdr:cNvSpPr txBox="1">
          <a:spLocks xmlns:a="http://schemas.openxmlformats.org/drawingml/2006/main" noChangeArrowheads="1"/>
        </cdr:cNvSpPr>
      </cdr:nvSpPr>
      <cdr:spPr bwMode="auto">
        <a:xfrm xmlns:a="http://schemas.openxmlformats.org/drawingml/2006/main">
          <a:off x="7536339" y="3498552"/>
          <a:ext cx="290036" cy="182435"/>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C0C0C0" mc:Ignorable="a14" a14:legacySpreadsheetColorIndex="22"/>
        </a:solidFill>
        <a:ln xmlns:a="http://schemas.openxmlformats.org/drawingml/2006/main">
          <a:noFill/>
        </a:ln>
        <a:extLst xmlns:a="http://schemas.openxmlformats.org/drawingml/2006/main">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en-GB" sz="1000" b="1" i="1" u="none" strike="noStrike" baseline="0">
              <a:solidFill>
                <a:srgbClr val="000000"/>
              </a:solidFill>
              <a:latin typeface="Arial" pitchFamily="2" charset="0"/>
              <a:cs typeface="Arial" pitchFamily="2" charset="0"/>
            </a:rPr>
            <a:t>20</a:t>
          </a:r>
        </a:p>
      </cdr:txBody>
    </cdr:sp>
  </cdr:relSizeAnchor>
  <cdr:relSizeAnchor xmlns:cdr="http://schemas.openxmlformats.org/drawingml/2006/chartDrawing">
    <cdr:from>
      <cdr:x>0.68125</cdr:x>
      <cdr:y>0.767</cdr:y>
    </cdr:from>
    <cdr:to>
      <cdr:x>0.707</cdr:x>
      <cdr:y>0.7975</cdr:y>
    </cdr:to>
    <cdr:sp macro="" textlink="">
      <cdr:nvSpPr>
        <cdr:cNvPr id="4108" name="Text Box 12">
          <a:extLst xmlns:a="http://schemas.openxmlformats.org/drawingml/2006/main">
            <a:ext uri="{FF2B5EF4-FFF2-40B4-BE49-F238E27FC236}">
              <a16:creationId xmlns:a16="http://schemas.microsoft.com/office/drawing/2014/main" id="{D480A231-0121-EE1B-7894-12F5DA0A2843}"/>
            </a:ext>
          </a:extLst>
        </cdr:cNvPr>
        <cdr:cNvSpPr txBox="1">
          <a:spLocks xmlns:a="http://schemas.openxmlformats.org/drawingml/2006/main" noChangeArrowheads="1"/>
        </cdr:cNvSpPr>
      </cdr:nvSpPr>
      <cdr:spPr bwMode="auto">
        <a:xfrm xmlns:a="http://schemas.openxmlformats.org/drawingml/2006/main">
          <a:off x="6272609" y="4305478"/>
          <a:ext cx="237094" cy="171209"/>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C0C0C0" mc:Ignorable="a14" a14:legacySpreadsheetColorIndex="22"/>
        </a:solidFill>
        <a:ln xmlns:a="http://schemas.openxmlformats.org/drawingml/2006/main">
          <a:noFill/>
        </a:ln>
        <a:extLst xmlns:a="http://schemas.openxmlformats.org/drawingml/2006/main">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en-GB" sz="1000" b="1" i="1" u="none" strike="noStrike" baseline="0">
              <a:solidFill>
                <a:srgbClr val="000000"/>
              </a:solidFill>
              <a:latin typeface="Arial" pitchFamily="2" charset="0"/>
              <a:cs typeface="Arial" pitchFamily="2" charset="0"/>
            </a:rPr>
            <a:t>22</a:t>
          </a:r>
        </a:p>
      </cdr:txBody>
    </cdr:sp>
  </cdr:relSizeAnchor>
  <cdr:relSizeAnchor xmlns:cdr="http://schemas.openxmlformats.org/drawingml/2006/chartDrawing">
    <cdr:from>
      <cdr:x>0.2975</cdr:x>
      <cdr:y>0.087</cdr:y>
    </cdr:from>
    <cdr:to>
      <cdr:x>0.32325</cdr:x>
      <cdr:y>0.11875</cdr:y>
    </cdr:to>
    <cdr:sp macro="" textlink="">
      <cdr:nvSpPr>
        <cdr:cNvPr id="4109" name="Text Box 13">
          <a:extLst xmlns:a="http://schemas.openxmlformats.org/drawingml/2006/main">
            <a:ext uri="{FF2B5EF4-FFF2-40B4-BE49-F238E27FC236}">
              <a16:creationId xmlns:a16="http://schemas.microsoft.com/office/drawing/2014/main" id="{1D7A724E-9076-4854-A79A-BD352E75C62C}"/>
            </a:ext>
          </a:extLst>
        </cdr:cNvPr>
        <cdr:cNvSpPr txBox="1">
          <a:spLocks xmlns:a="http://schemas.openxmlformats.org/drawingml/2006/main" noChangeArrowheads="1"/>
        </cdr:cNvSpPr>
      </cdr:nvSpPr>
      <cdr:spPr bwMode="auto">
        <a:xfrm xmlns:a="http://schemas.openxmlformats.org/drawingml/2006/main">
          <a:off x="2739231" y="488366"/>
          <a:ext cx="237093" cy="178225"/>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C0C0C0" mc:Ignorable="a14" a14:legacySpreadsheetColorIndex="22"/>
        </a:solidFill>
        <a:ln xmlns:a="http://schemas.openxmlformats.org/drawingml/2006/main">
          <a:noFill/>
        </a:ln>
        <a:extLst xmlns:a="http://schemas.openxmlformats.org/drawingml/2006/main">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en-GB" sz="1000" b="1" i="1" u="none" strike="noStrike" baseline="0">
              <a:solidFill>
                <a:srgbClr val="000000"/>
              </a:solidFill>
              <a:latin typeface="Arial" pitchFamily="2" charset="0"/>
              <a:cs typeface="Arial" pitchFamily="2" charset="0"/>
            </a:rPr>
            <a:t>10</a:t>
          </a:r>
        </a:p>
      </cdr:txBody>
    </cdr:sp>
  </cdr:relSizeAnchor>
  <cdr:relSizeAnchor xmlns:cdr="http://schemas.openxmlformats.org/drawingml/2006/chartDrawing">
    <cdr:from>
      <cdr:x>0.16575</cdr:x>
      <cdr:y>0.22525</cdr:y>
    </cdr:from>
    <cdr:to>
      <cdr:x>0.18475</cdr:x>
      <cdr:y>0.25225</cdr:y>
    </cdr:to>
    <cdr:sp macro="" textlink="">
      <cdr:nvSpPr>
        <cdr:cNvPr id="4110" name="Text Box 14">
          <a:extLst xmlns:a="http://schemas.openxmlformats.org/drawingml/2006/main">
            <a:ext uri="{FF2B5EF4-FFF2-40B4-BE49-F238E27FC236}">
              <a16:creationId xmlns:a16="http://schemas.microsoft.com/office/drawing/2014/main" id="{2BFBED06-A629-CEAB-774A-7E8CCFB04D3D}"/>
            </a:ext>
          </a:extLst>
        </cdr:cNvPr>
        <cdr:cNvSpPr txBox="1">
          <a:spLocks xmlns:a="http://schemas.openxmlformats.org/drawingml/2006/main" noChangeArrowheads="1"/>
        </cdr:cNvSpPr>
      </cdr:nvSpPr>
      <cdr:spPr bwMode="auto">
        <a:xfrm xmlns:a="http://schemas.openxmlformats.org/drawingml/2006/main">
          <a:off x="1526143" y="1264418"/>
          <a:ext cx="174943" cy="151562"/>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C0C0C0" mc:Ignorable="a14" a14:legacySpreadsheetColorIndex="22"/>
        </a:solidFill>
        <a:ln xmlns:a="http://schemas.openxmlformats.org/drawingml/2006/main">
          <a:noFill/>
        </a:ln>
        <a:extLst xmlns:a="http://schemas.openxmlformats.org/drawingml/2006/main">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en-GB" sz="1000" b="1" i="1" u="none" strike="noStrike" baseline="0">
              <a:solidFill>
                <a:srgbClr val="000000"/>
              </a:solidFill>
              <a:latin typeface="Arial" pitchFamily="2" charset="0"/>
              <a:cs typeface="Arial" pitchFamily="2" charset="0"/>
            </a:rPr>
            <a:t>8</a:t>
          </a:r>
        </a:p>
      </cdr:txBody>
    </cdr:sp>
  </cdr:relSizeAnchor>
  <cdr:relSizeAnchor xmlns:cdr="http://schemas.openxmlformats.org/drawingml/2006/chartDrawing">
    <cdr:from>
      <cdr:x>0.11425</cdr:x>
      <cdr:y>0.42</cdr:y>
    </cdr:from>
    <cdr:to>
      <cdr:x>0.1305</cdr:x>
      <cdr:y>0.45175</cdr:y>
    </cdr:to>
    <cdr:sp macro="" textlink="">
      <cdr:nvSpPr>
        <cdr:cNvPr id="4111" name="Text Box 15">
          <a:extLst xmlns:a="http://schemas.openxmlformats.org/drawingml/2006/main">
            <a:ext uri="{FF2B5EF4-FFF2-40B4-BE49-F238E27FC236}">
              <a16:creationId xmlns:a16="http://schemas.microsoft.com/office/drawing/2014/main" id="{643E35F9-F351-7667-7218-15D120086578}"/>
            </a:ext>
          </a:extLst>
        </cdr:cNvPr>
        <cdr:cNvSpPr txBox="1">
          <a:spLocks xmlns:a="http://schemas.openxmlformats.org/drawingml/2006/main" noChangeArrowheads="1"/>
        </cdr:cNvSpPr>
      </cdr:nvSpPr>
      <cdr:spPr bwMode="auto">
        <a:xfrm xmlns:a="http://schemas.openxmlformats.org/drawingml/2006/main">
          <a:off x="1051957" y="2357628"/>
          <a:ext cx="149622" cy="178225"/>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C0C0C0" mc:Ignorable="a14" a14:legacySpreadsheetColorIndex="22"/>
        </a:solidFill>
        <a:ln xmlns:a="http://schemas.openxmlformats.org/drawingml/2006/main">
          <a:noFill/>
        </a:ln>
        <a:extLst xmlns:a="http://schemas.openxmlformats.org/drawingml/2006/main">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en-GB" sz="1000" b="1" i="1" u="none" strike="noStrike" baseline="0">
              <a:solidFill>
                <a:srgbClr val="000000"/>
              </a:solidFill>
              <a:latin typeface="Arial" pitchFamily="2" charset="0"/>
              <a:cs typeface="Arial" pitchFamily="2" charset="0"/>
            </a:rPr>
            <a:t>6</a:t>
          </a:r>
        </a:p>
      </cdr:txBody>
    </cdr:sp>
  </cdr:relSizeAnchor>
  <cdr:relSizeAnchor xmlns:cdr="http://schemas.openxmlformats.org/drawingml/2006/chartDrawing">
    <cdr:from>
      <cdr:x>0.158</cdr:x>
      <cdr:y>0.62325</cdr:y>
    </cdr:from>
    <cdr:to>
      <cdr:x>0.179</cdr:x>
      <cdr:y>0.66675</cdr:y>
    </cdr:to>
    <cdr:sp macro="" textlink="">
      <cdr:nvSpPr>
        <cdr:cNvPr id="4112" name="Text Box 16">
          <a:extLst xmlns:a="http://schemas.openxmlformats.org/drawingml/2006/main">
            <a:ext uri="{FF2B5EF4-FFF2-40B4-BE49-F238E27FC236}">
              <a16:creationId xmlns:a16="http://schemas.microsoft.com/office/drawing/2014/main" id="{FDEA6547-E506-1B26-4D43-B9FE4F9C7F74}"/>
            </a:ext>
          </a:extLst>
        </cdr:cNvPr>
        <cdr:cNvSpPr txBox="1">
          <a:spLocks xmlns:a="http://schemas.openxmlformats.org/drawingml/2006/main" noChangeArrowheads="1"/>
        </cdr:cNvSpPr>
      </cdr:nvSpPr>
      <cdr:spPr bwMode="auto">
        <a:xfrm xmlns:a="http://schemas.openxmlformats.org/drawingml/2006/main">
          <a:off x="1454785" y="3498552"/>
          <a:ext cx="193358" cy="244182"/>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C0C0C0" mc:Ignorable="a14" a14:legacySpreadsheetColorIndex="22"/>
        </a:solidFill>
        <a:ln xmlns:a="http://schemas.openxmlformats.org/drawingml/2006/main">
          <a:noFill/>
        </a:ln>
        <a:extLst xmlns:a="http://schemas.openxmlformats.org/drawingml/2006/main">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en-GB" sz="1000" b="1" i="1" u="none" strike="noStrike" baseline="0">
              <a:solidFill>
                <a:srgbClr val="000000"/>
              </a:solidFill>
              <a:latin typeface="Arial" pitchFamily="2" charset="0"/>
              <a:cs typeface="Arial" pitchFamily="2" charset="0"/>
            </a:rPr>
            <a:t>4</a:t>
          </a:r>
        </a:p>
      </cdr:txBody>
    </cdr:sp>
  </cdr:relSizeAnchor>
  <cdr:relSizeAnchor xmlns:cdr="http://schemas.openxmlformats.org/drawingml/2006/chartDrawing">
    <cdr:from>
      <cdr:x>0.2975</cdr:x>
      <cdr:y>0.77075</cdr:y>
    </cdr:from>
    <cdr:to>
      <cdr:x>0.31375</cdr:x>
      <cdr:y>0.7975</cdr:y>
    </cdr:to>
    <cdr:sp macro="" textlink="">
      <cdr:nvSpPr>
        <cdr:cNvPr id="4113" name="Text Box 17">
          <a:extLst xmlns:a="http://schemas.openxmlformats.org/drawingml/2006/main">
            <a:ext uri="{FF2B5EF4-FFF2-40B4-BE49-F238E27FC236}">
              <a16:creationId xmlns:a16="http://schemas.microsoft.com/office/drawing/2014/main" id="{635C96C8-0A23-BCB9-8C8A-D4A347D0A1BC}"/>
            </a:ext>
          </a:extLst>
        </cdr:cNvPr>
        <cdr:cNvSpPr txBox="1">
          <a:spLocks xmlns:a="http://schemas.openxmlformats.org/drawingml/2006/main" noChangeArrowheads="1"/>
        </cdr:cNvSpPr>
      </cdr:nvSpPr>
      <cdr:spPr bwMode="auto">
        <a:xfrm xmlns:a="http://schemas.openxmlformats.org/drawingml/2006/main">
          <a:off x="2739231" y="4326528"/>
          <a:ext cx="149622" cy="150159"/>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C0C0C0" mc:Ignorable="a14" a14:legacySpreadsheetColorIndex="22"/>
        </a:solidFill>
        <a:ln xmlns:a="http://schemas.openxmlformats.org/drawingml/2006/main">
          <a:noFill/>
        </a:ln>
        <a:extLst xmlns:a="http://schemas.openxmlformats.org/drawingml/2006/main">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en-GB" sz="1000" b="1" i="1" u="none" strike="noStrike" baseline="0">
              <a:solidFill>
                <a:srgbClr val="000000"/>
              </a:solidFill>
              <a:latin typeface="Arial" pitchFamily="2" charset="0"/>
              <a:cs typeface="Arial" pitchFamily="2" charset="0"/>
            </a:rPr>
            <a:t>2</a:t>
          </a:r>
        </a:p>
      </cdr:txBody>
    </cdr:sp>
  </cdr:relSizeAnchor>
  <cdr:relSizeAnchor xmlns:cdr="http://schemas.openxmlformats.org/drawingml/2006/chartDrawing">
    <cdr:from>
      <cdr:x>0.4825</cdr:x>
      <cdr:y>0.82825</cdr:y>
    </cdr:from>
    <cdr:to>
      <cdr:x>0.517</cdr:x>
      <cdr:y>0.85975</cdr:y>
    </cdr:to>
    <cdr:sp macro="" textlink="">
      <cdr:nvSpPr>
        <cdr:cNvPr id="4114" name="Text Box 18">
          <a:extLst xmlns:a="http://schemas.openxmlformats.org/drawingml/2006/main">
            <a:ext uri="{FF2B5EF4-FFF2-40B4-BE49-F238E27FC236}">
              <a16:creationId xmlns:a16="http://schemas.microsoft.com/office/drawing/2014/main" id="{1EF85660-96FA-A7A9-B05D-98A7B185D978}"/>
            </a:ext>
          </a:extLst>
        </cdr:cNvPr>
        <cdr:cNvSpPr txBox="1">
          <a:spLocks xmlns:a="http://schemas.openxmlformats.org/drawingml/2006/main" noChangeArrowheads="1"/>
        </cdr:cNvSpPr>
      </cdr:nvSpPr>
      <cdr:spPr bwMode="auto">
        <a:xfrm xmlns:a="http://schemas.openxmlformats.org/drawingml/2006/main">
          <a:off x="4442619" y="4649299"/>
          <a:ext cx="317659" cy="176822"/>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C0C0C0" mc:Ignorable="a14" a14:legacySpreadsheetColorIndex="22"/>
        </a:solidFill>
        <a:ln xmlns:a="http://schemas.openxmlformats.org/drawingml/2006/main">
          <a:noFill/>
        </a:ln>
        <a:extLst xmlns:a="http://schemas.openxmlformats.org/drawingml/2006/main">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en-GB" sz="1000" b="1" i="1" u="none" strike="noStrike" baseline="0">
              <a:solidFill>
                <a:srgbClr val="000000"/>
              </a:solidFill>
              <a:latin typeface="Arial" pitchFamily="2" charset="0"/>
              <a:cs typeface="Arial" pitchFamily="2" charset="0"/>
            </a:rPr>
            <a:t>24</a:t>
          </a:r>
        </a:p>
      </cdr:txBody>
    </cdr:sp>
  </cdr:relSizeAnchor>
  <cdr:relSizeAnchor xmlns:cdr="http://schemas.openxmlformats.org/drawingml/2006/chartDrawing">
    <cdr:from>
      <cdr:x>0.493</cdr:x>
      <cdr:y>0.56375</cdr:y>
    </cdr:from>
    <cdr:to>
      <cdr:x>0.5085</cdr:x>
      <cdr:y>0.5805</cdr:y>
    </cdr:to>
    <cdr:sp macro="" textlink="">
      <cdr:nvSpPr>
        <cdr:cNvPr id="4115" name="Oval 19">
          <a:extLst xmlns:a="http://schemas.openxmlformats.org/drawingml/2006/main">
            <a:ext uri="{FF2B5EF4-FFF2-40B4-BE49-F238E27FC236}">
              <a16:creationId xmlns:a16="http://schemas.microsoft.com/office/drawing/2014/main" id="{F570B379-3667-D851-5E2C-01D4DA12EE94}"/>
            </a:ext>
          </a:extLst>
        </cdr:cNvPr>
        <cdr:cNvSpPr>
          <a:spLocks xmlns:a="http://schemas.openxmlformats.org/drawingml/2006/main" noChangeArrowheads="1"/>
        </cdr:cNvSpPr>
      </cdr:nvSpPr>
      <cdr:spPr bwMode="auto">
        <a:xfrm xmlns:a="http://schemas.openxmlformats.org/drawingml/2006/main">
          <a:off x="4539298" y="3164554"/>
          <a:ext cx="142716" cy="94025"/>
        </a:xfrm>
        <a:prstGeom xmlns:a="http://schemas.openxmlformats.org/drawingml/2006/main" prst="ellipse">
          <a:avLst/>
        </a:prstGeom>
        <a:solidFill xmlns:a="http://schemas.openxmlformats.org/drawingml/2006/main">
          <a:srgbClr xmlns:mc="http://schemas.openxmlformats.org/markup-compatibility/2006" xmlns:a14="http://schemas.microsoft.com/office/drawing/2010/main" val="000000" mc:Ignorable="a14" a14:legacySpreadsheetColorIndex="8"/>
        </a:solidFill>
        <a:ln xmlns:a="http://schemas.openxmlformats.org/drawingml/2006/main">
          <a:noFill/>
        </a:ln>
        <a:effectLst xmlns:a="http://schemas.openxmlformats.org/drawingml/2006/main"/>
        <a:extLst xmlns:a="http://schemas.openxmlformats.org/drawingml/2006/main">
          <a:ext uri="{91240B29-F687-4F45-9708-019B960494DF}">
            <a14:hiddenLine xmlns:a14="http://schemas.microsoft.com/office/drawing/2010/main" w="9525">
              <a:solidFill>
                <a:srgbClr xmlns:mc="http://schemas.openxmlformats.org/markup-compatibility/2006" val="000000" mc:Ignorable="a14" a14:legacySpreadsheetColorIndex="6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sp>
  </cdr:relSizeAnchor>
</c:userShape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a:noFill/>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a:noFill/>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www.astronomy-morsels.ch/" TargetMode="External"/><Relationship Id="rId1" Type="http://schemas.openxmlformats.org/officeDocument/2006/relationships/hyperlink" Target="mailto:anton@astronomy-morsels.ch?subject=Eclipse%20Data"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9C2DB6-3DF0-F84C-BEED-01909813AA07}">
  <dimension ref="B2:N45"/>
  <sheetViews>
    <sheetView showGridLines="0" tabSelected="1" workbookViewId="0">
      <selection activeCell="B28" sqref="A1:XFD1048576"/>
    </sheetView>
  </sheetViews>
  <sheetFormatPr baseColWidth="10" defaultRowHeight="16" x14ac:dyDescent="0.2"/>
  <cols>
    <col min="1" max="16384" width="10.83203125" style="66"/>
  </cols>
  <sheetData>
    <row r="2" spans="2:14" ht="15" customHeight="1" x14ac:dyDescent="0.2"/>
    <row r="3" spans="2:14" ht="16" customHeight="1" x14ac:dyDescent="0.2">
      <c r="B3" s="56" t="s">
        <v>15</v>
      </c>
      <c r="C3" s="56"/>
      <c r="D3" s="56"/>
      <c r="E3" s="56"/>
      <c r="F3" s="56"/>
      <c r="G3" s="56"/>
      <c r="H3" s="56"/>
      <c r="I3" s="56"/>
      <c r="J3" s="56"/>
      <c r="K3" s="56"/>
    </row>
    <row r="4" spans="2:14" ht="16" customHeight="1" x14ac:dyDescent="0.2">
      <c r="B4" s="56"/>
      <c r="C4" s="56"/>
      <c r="D4" s="56"/>
      <c r="E4" s="56"/>
      <c r="F4" s="56"/>
      <c r="G4" s="56"/>
      <c r="H4" s="56"/>
      <c r="I4" s="56"/>
      <c r="J4" s="56"/>
      <c r="K4" s="56"/>
    </row>
    <row r="5" spans="2:14" ht="16" customHeight="1" x14ac:dyDescent="0.2">
      <c r="B5" s="56"/>
      <c r="C5" s="56"/>
      <c r="D5" s="56"/>
      <c r="E5" s="56"/>
      <c r="F5" s="56"/>
      <c r="G5" s="56"/>
      <c r="H5" s="56"/>
      <c r="I5" s="56"/>
      <c r="J5" s="56"/>
      <c r="K5" s="56"/>
    </row>
    <row r="6" spans="2:14" ht="16" customHeight="1" x14ac:dyDescent="0.2">
      <c r="B6" s="56"/>
      <c r="C6" s="56"/>
      <c r="D6" s="56"/>
      <c r="E6" s="56"/>
      <c r="F6" s="56"/>
      <c r="G6" s="56"/>
      <c r="H6" s="56"/>
      <c r="I6" s="56"/>
      <c r="J6" s="56"/>
      <c r="K6" s="56"/>
    </row>
    <row r="7" spans="2:14" ht="16" customHeight="1" x14ac:dyDescent="0.2">
      <c r="B7" s="56"/>
      <c r="C7" s="56"/>
      <c r="D7" s="56"/>
      <c r="E7" s="56"/>
      <c r="F7" s="56"/>
      <c r="G7" s="56"/>
      <c r="H7" s="56"/>
      <c r="I7" s="56"/>
      <c r="J7" s="56"/>
      <c r="K7" s="56"/>
    </row>
    <row r="8" spans="2:14" ht="16" customHeight="1" x14ac:dyDescent="0.2">
      <c r="B8" s="56"/>
      <c r="C8" s="56"/>
      <c r="D8" s="56"/>
      <c r="E8" s="56"/>
      <c r="F8" s="56"/>
      <c r="G8" s="56"/>
      <c r="H8" s="56"/>
      <c r="I8" s="56"/>
      <c r="J8" s="56"/>
      <c r="K8" s="56"/>
    </row>
    <row r="9" spans="2:14" ht="16" customHeight="1" x14ac:dyDescent="0.2">
      <c r="B9" s="56"/>
      <c r="C9" s="56"/>
      <c r="D9" s="56"/>
      <c r="E9" s="56"/>
      <c r="F9" s="56"/>
      <c r="G9" s="56"/>
      <c r="H9" s="56"/>
      <c r="I9" s="56"/>
      <c r="J9" s="56"/>
      <c r="K9" s="56"/>
    </row>
    <row r="11" spans="2:14" x14ac:dyDescent="0.2">
      <c r="N11" s="67"/>
    </row>
    <row r="13" spans="2:14" ht="19" x14ac:dyDescent="0.25">
      <c r="D13" s="44" t="s">
        <v>16</v>
      </c>
      <c r="E13" s="45"/>
      <c r="F13" s="46"/>
      <c r="G13" s="46"/>
      <c r="H13" s="46"/>
      <c r="I13" s="47" t="s">
        <v>10</v>
      </c>
    </row>
    <row r="14" spans="2:14" ht="19" x14ac:dyDescent="0.25">
      <c r="D14" s="48"/>
      <c r="E14" s="49"/>
      <c r="F14" s="50"/>
      <c r="G14" s="50"/>
      <c r="H14" s="50"/>
      <c r="I14" s="51"/>
      <c r="N14" s="68"/>
    </row>
    <row r="15" spans="2:14" ht="19" x14ac:dyDescent="0.25">
      <c r="D15" s="52" t="s">
        <v>17</v>
      </c>
      <c r="E15" s="53"/>
      <c r="F15" s="54"/>
      <c r="G15" s="54"/>
      <c r="H15" s="54"/>
      <c r="I15" s="55" t="s">
        <v>11</v>
      </c>
    </row>
    <row r="27" spans="7:7" x14ac:dyDescent="0.2">
      <c r="G27" s="67"/>
    </row>
    <row r="36" spans="2:11" x14ac:dyDescent="0.2">
      <c r="J36" s="68"/>
    </row>
    <row r="43" spans="2:11" x14ac:dyDescent="0.2">
      <c r="B43" s="57" t="s">
        <v>12</v>
      </c>
      <c r="C43" s="58"/>
      <c r="D43" s="58"/>
      <c r="E43" s="58"/>
      <c r="F43" s="58"/>
      <c r="G43" s="58"/>
      <c r="H43" s="58"/>
      <c r="I43" s="58"/>
      <c r="J43" s="58"/>
      <c r="K43" s="59"/>
    </row>
    <row r="44" spans="2:11" x14ac:dyDescent="0.2">
      <c r="B44" s="60" t="s">
        <v>13</v>
      </c>
      <c r="C44" s="61"/>
      <c r="D44" s="61"/>
      <c r="E44" s="61"/>
      <c r="F44" s="61"/>
      <c r="G44" s="61"/>
      <c r="H44" s="61"/>
      <c r="I44" s="61"/>
      <c r="J44" s="61"/>
      <c r="K44" s="62"/>
    </row>
    <row r="45" spans="2:11" x14ac:dyDescent="0.2">
      <c r="B45" s="63" t="s">
        <v>14</v>
      </c>
      <c r="C45" s="64"/>
      <c r="D45" s="64"/>
      <c r="E45" s="64"/>
      <c r="F45" s="64"/>
      <c r="G45" s="64"/>
      <c r="H45" s="64"/>
      <c r="I45" s="64"/>
      <c r="J45" s="64"/>
      <c r="K45" s="65"/>
    </row>
  </sheetData>
  <sheetProtection sheet="1" objects="1" scenarios="1"/>
  <mergeCells count="4">
    <mergeCell ref="B3:K9"/>
    <mergeCell ref="B43:K43"/>
    <mergeCell ref="B44:K44"/>
    <mergeCell ref="B45:K45"/>
  </mergeCells>
  <hyperlinks>
    <hyperlink ref="I13" r:id="rId1" xr:uid="{3BC8333F-6DFF-C04C-B303-84703EE05A2D}"/>
    <hyperlink ref="B43" r:id="rId2" display="http://www.astronomy-morsels.ch/" xr:uid="{368C3977-BBBB-4E40-925C-F221F2355B1E}"/>
  </hyperlinks>
  <pageMargins left="0.7" right="0.7" top="0.75" bottom="0.75" header="0.3" footer="0.3"/>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showGridLines="0" topLeftCell="A17" workbookViewId="0">
      <selection activeCell="M144" sqref="M144"/>
    </sheetView>
  </sheetViews>
  <sheetFormatPr baseColWidth="10" defaultRowHeight="13" x14ac:dyDescent="0.15"/>
  <sheetData/>
  <sheetProtection sheet="1" objects="1" scenarios="1"/>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R109"/>
  <sheetViews>
    <sheetView showGridLines="0" workbookViewId="0">
      <selection activeCell="G68" sqref="G68"/>
    </sheetView>
  </sheetViews>
  <sheetFormatPr baseColWidth="10" defaultColWidth="8.83203125" defaultRowHeight="14" x14ac:dyDescent="0.2"/>
  <cols>
    <col min="1" max="1" width="8.83203125" style="1"/>
    <col min="2" max="2" width="12.5" style="1" bestFit="1" customWidth="1"/>
    <col min="3" max="3" width="8.33203125" style="1" customWidth="1"/>
    <col min="4" max="18" width="8.83203125" style="1"/>
  </cols>
  <sheetData>
    <row r="2" spans="2:16" x14ac:dyDescent="0.2">
      <c r="B2" s="2" t="s">
        <v>0</v>
      </c>
      <c r="C2" s="3">
        <v>1</v>
      </c>
      <c r="D2" s="3"/>
      <c r="E2" s="3"/>
      <c r="F2" s="3"/>
      <c r="G2" s="3"/>
      <c r="H2" s="3"/>
      <c r="I2" s="3"/>
      <c r="J2" s="3"/>
      <c r="K2" s="3"/>
      <c r="L2" s="3"/>
      <c r="M2" s="3"/>
      <c r="N2" s="3"/>
      <c r="O2" s="3"/>
      <c r="P2" s="4"/>
    </row>
    <row r="3" spans="2:16" x14ac:dyDescent="0.2">
      <c r="B3" s="5" t="s">
        <v>1</v>
      </c>
      <c r="C3" s="20">
        <v>51.5</v>
      </c>
      <c r="D3" s="6"/>
      <c r="E3" s="6"/>
      <c r="F3" s="6"/>
      <c r="G3" s="6"/>
      <c r="H3" s="6"/>
      <c r="I3" s="6"/>
      <c r="J3" s="6"/>
      <c r="K3" s="6"/>
      <c r="L3" s="6"/>
      <c r="M3" s="6"/>
      <c r="N3" s="6"/>
      <c r="O3" s="6"/>
      <c r="P3" s="7"/>
    </row>
    <row r="4" spans="2:16" x14ac:dyDescent="0.2">
      <c r="B4" s="5" t="s">
        <v>4</v>
      </c>
      <c r="C4" s="6"/>
      <c r="D4" s="6">
        <v>1</v>
      </c>
      <c r="E4" s="6"/>
      <c r="F4" s="6">
        <v>1</v>
      </c>
      <c r="G4" s="6"/>
      <c r="H4" s="6">
        <v>1</v>
      </c>
      <c r="I4" s="6"/>
      <c r="J4" s="6">
        <v>1</v>
      </c>
      <c r="K4" s="6"/>
      <c r="L4" s="6">
        <v>1</v>
      </c>
      <c r="M4" s="6"/>
      <c r="N4" s="6">
        <v>1</v>
      </c>
      <c r="O4" s="6"/>
      <c r="P4" s="7">
        <v>1</v>
      </c>
    </row>
    <row r="5" spans="2:16" x14ac:dyDescent="0.2">
      <c r="B5" s="5" t="s">
        <v>5</v>
      </c>
      <c r="C5" s="6">
        <v>1</v>
      </c>
      <c r="D5" s="6"/>
      <c r="E5" s="6"/>
      <c r="F5" s="6"/>
      <c r="G5" s="6"/>
      <c r="H5" s="6"/>
      <c r="I5" s="6"/>
      <c r="J5" s="6"/>
      <c r="K5" s="6"/>
      <c r="L5" s="6"/>
      <c r="M5" s="6"/>
      <c r="N5" s="6"/>
      <c r="O5" s="6"/>
      <c r="P5" s="7"/>
    </row>
    <row r="6" spans="2:16" x14ac:dyDescent="0.2">
      <c r="B6" s="5"/>
      <c r="C6" s="6"/>
      <c r="D6" s="6">
        <v>0</v>
      </c>
      <c r="E6" s="6"/>
      <c r="F6" s="6">
        <v>11.33</v>
      </c>
      <c r="G6" s="6"/>
      <c r="H6" s="6">
        <v>20</v>
      </c>
      <c r="I6" s="6"/>
      <c r="J6" s="6">
        <v>23.44</v>
      </c>
      <c r="K6" s="6"/>
      <c r="L6" s="6">
        <v>-11.33</v>
      </c>
      <c r="M6" s="6"/>
      <c r="N6" s="6">
        <v>-20</v>
      </c>
      <c r="O6" s="6"/>
      <c r="P6" s="7">
        <v>-23.44</v>
      </c>
    </row>
    <row r="7" spans="2:16" x14ac:dyDescent="0.2">
      <c r="B7" s="5"/>
      <c r="C7" s="16" t="s">
        <v>2</v>
      </c>
      <c r="D7" s="16" t="s">
        <v>3</v>
      </c>
      <c r="E7" s="16" t="s">
        <v>2</v>
      </c>
      <c r="F7" s="16" t="s">
        <v>3</v>
      </c>
      <c r="G7" s="16" t="s">
        <v>2</v>
      </c>
      <c r="H7" s="16" t="s">
        <v>3</v>
      </c>
      <c r="I7" s="16" t="s">
        <v>2</v>
      </c>
      <c r="J7" s="16" t="s">
        <v>3</v>
      </c>
      <c r="K7" s="16" t="s">
        <v>2</v>
      </c>
      <c r="L7" s="16" t="s">
        <v>3</v>
      </c>
      <c r="M7" s="16" t="s">
        <v>2</v>
      </c>
      <c r="N7" s="16" t="s">
        <v>3</v>
      </c>
      <c r="O7" s="16" t="s">
        <v>2</v>
      </c>
      <c r="P7" s="17" t="s">
        <v>3</v>
      </c>
    </row>
    <row r="8" spans="2:16" x14ac:dyDescent="0.2">
      <c r="B8" s="5">
        <v>0</v>
      </c>
      <c r="C8" s="9">
        <f t="shared" ref="C8:C39" si="0">D$4*SIN(2*PI()*$B8/24)</f>
        <v>0</v>
      </c>
      <c r="D8" s="9">
        <f t="shared" ref="D8:D39" si="1">D$4*($C$2*COS(2*PI()*$B8/24)*SIN(RADIANS($C$3))-$C$5*$C$2*COS(RADIANS($C$3))*TAN(RADIANS(D$6)))</f>
        <v>0.78260815685241392</v>
      </c>
      <c r="E8" s="9">
        <f t="shared" ref="E8:E39" si="2">F$4*SIN(2*PI()*$B8/24)</f>
        <v>0</v>
      </c>
      <c r="F8" s="9">
        <f t="shared" ref="F8:F39" si="3">F$4*($C$2*COS(2*PI()*$B8/24)*SIN(RADIANS($C$3))-$C$5*$C$2*COS(RADIANS($C$3))*TAN(RADIANS(F$6)))</f>
        <v>0.65787846007395778</v>
      </c>
      <c r="G8" s="9">
        <f t="shared" ref="G8:G39" si="4">H$4*SIN(2*PI()*$B8/24)</f>
        <v>0</v>
      </c>
      <c r="H8" s="9">
        <f t="shared" ref="H8:H39" si="5">H$4*($C$2*COS(2*PI()*$B8/24)*SIN(RADIANS($C$3))-$C$5*$C$2*COS(RADIANS($C$3))*TAN(RADIANS(H$6)))</f>
        <v>0.55603135872127973</v>
      </c>
      <c r="I8" s="9">
        <f t="shared" ref="I8:I39" si="6">J$4*SIN(2*PI()*$B8/24)</f>
        <v>0</v>
      </c>
      <c r="J8" s="9">
        <f t="shared" ref="J8:J39" si="7">J$4*($C$2*COS(2*PI()*$B8/24)*SIN(RADIANS($C$3))-$C$5*$C$2*COS(RADIANS($C$3))*TAN(RADIANS(J$6)))</f>
        <v>0.51270588113978</v>
      </c>
      <c r="K8" s="9">
        <f t="shared" ref="K8:K39" si="8">L$4*SIN(2*PI()*$B8/24)</f>
        <v>0</v>
      </c>
      <c r="L8" s="9">
        <f t="shared" ref="L8:L39" si="9">L$4*($C$2*COS(2*PI()*$B8/24)*SIN(RADIANS($C$3))-$C$5*$C$2*COS(RADIANS($C$3))*TAN(RADIANS(L$6)))</f>
        <v>0.90733785363087005</v>
      </c>
      <c r="M8" s="9">
        <f t="shared" ref="M8:M39" si="10">N$4*SIN(2*PI()*$B8/24)</f>
        <v>0</v>
      </c>
      <c r="N8" s="9">
        <f t="shared" ref="N8:N39" si="11">N$4*($C$2*COS(2*PI()*$B8/24)*SIN(RADIANS($C$3))-$C$5*$C$2*COS(RADIANS($C$3))*TAN(RADIANS(N$6)))</f>
        <v>1.0091849549835481</v>
      </c>
      <c r="O8" s="9">
        <f t="shared" ref="O8:O39" si="12">P$4*SIN(2*PI()*$B8/24)</f>
        <v>0</v>
      </c>
      <c r="P8" s="10">
        <f t="shared" ref="P8:P39" si="13">P$4*($C$2*COS(2*PI()*$B8/24)*SIN(RADIANS($C$3))-$C$5*$C$2*COS(RADIANS($C$3))*TAN(RADIANS(P$6)))</f>
        <v>1.0525104325650478</v>
      </c>
    </row>
    <row r="9" spans="2:16" x14ac:dyDescent="0.2">
      <c r="B9" s="5">
        <v>0.5</v>
      </c>
      <c r="C9" s="9">
        <f t="shared" si="0"/>
        <v>0.13052619222005157</v>
      </c>
      <c r="D9" s="9">
        <f t="shared" si="1"/>
        <v>0.77591283558055479</v>
      </c>
      <c r="E9" s="9">
        <f t="shared" si="2"/>
        <v>0.13052619222005157</v>
      </c>
      <c r="F9" s="9">
        <f t="shared" si="3"/>
        <v>0.65118313880209855</v>
      </c>
      <c r="G9" s="9">
        <f t="shared" si="4"/>
        <v>0.13052619222005157</v>
      </c>
      <c r="H9" s="9">
        <f t="shared" si="5"/>
        <v>0.54933603744942061</v>
      </c>
      <c r="I9" s="9">
        <f t="shared" si="6"/>
        <v>0.13052619222005157</v>
      </c>
      <c r="J9" s="9">
        <f t="shared" si="7"/>
        <v>0.50601055986792098</v>
      </c>
      <c r="K9" s="9">
        <f t="shared" si="8"/>
        <v>0.13052619222005157</v>
      </c>
      <c r="L9" s="9">
        <f t="shared" si="9"/>
        <v>0.90064253235901104</v>
      </c>
      <c r="M9" s="9">
        <f t="shared" si="10"/>
        <v>0.13052619222005157</v>
      </c>
      <c r="N9" s="9">
        <f t="shared" si="11"/>
        <v>1.0024896337116891</v>
      </c>
      <c r="O9" s="9">
        <f t="shared" si="12"/>
        <v>0.13052619222005157</v>
      </c>
      <c r="P9" s="10">
        <f t="shared" si="13"/>
        <v>1.0458151112931886</v>
      </c>
    </row>
    <row r="10" spans="2:16" x14ac:dyDescent="0.2">
      <c r="B10" s="5">
        <v>1</v>
      </c>
      <c r="C10" s="9">
        <f t="shared" si="0"/>
        <v>0.25881904510252074</v>
      </c>
      <c r="D10" s="9">
        <f t="shared" si="1"/>
        <v>0.75594143056823271</v>
      </c>
      <c r="E10" s="9">
        <f t="shared" si="2"/>
        <v>0.25881904510252074</v>
      </c>
      <c r="F10" s="9">
        <f t="shared" si="3"/>
        <v>0.63121173378977646</v>
      </c>
      <c r="G10" s="9">
        <f t="shared" si="4"/>
        <v>0.25881904510252074</v>
      </c>
      <c r="H10" s="9">
        <f t="shared" si="5"/>
        <v>0.52936463243709853</v>
      </c>
      <c r="I10" s="9">
        <f t="shared" si="6"/>
        <v>0.25881904510252074</v>
      </c>
      <c r="J10" s="9">
        <f t="shared" si="7"/>
        <v>0.48603915485559884</v>
      </c>
      <c r="K10" s="9">
        <f t="shared" si="8"/>
        <v>0.25881904510252074</v>
      </c>
      <c r="L10" s="9">
        <f t="shared" si="9"/>
        <v>0.88067112734668895</v>
      </c>
      <c r="M10" s="9">
        <f t="shared" si="10"/>
        <v>0.25881904510252074</v>
      </c>
      <c r="N10" s="9">
        <f t="shared" si="11"/>
        <v>0.98251822869936689</v>
      </c>
      <c r="O10" s="9">
        <f t="shared" si="12"/>
        <v>0.25881904510252074</v>
      </c>
      <c r="P10" s="10">
        <f t="shared" si="13"/>
        <v>1.0258437062808665</v>
      </c>
    </row>
    <row r="11" spans="2:16" x14ac:dyDescent="0.2">
      <c r="B11" s="5">
        <v>1.5</v>
      </c>
      <c r="C11" s="9">
        <f t="shared" si="0"/>
        <v>0.38268343236508978</v>
      </c>
      <c r="D11" s="9">
        <f t="shared" si="1"/>
        <v>0.72303565809232795</v>
      </c>
      <c r="E11" s="9">
        <f t="shared" si="2"/>
        <v>0.38268343236508978</v>
      </c>
      <c r="F11" s="9">
        <f t="shared" si="3"/>
        <v>0.5983059613138717</v>
      </c>
      <c r="G11" s="9">
        <f t="shared" si="4"/>
        <v>0.38268343236508978</v>
      </c>
      <c r="H11" s="9">
        <f t="shared" si="5"/>
        <v>0.49645885996119377</v>
      </c>
      <c r="I11" s="9">
        <f t="shared" si="6"/>
        <v>0.38268343236508978</v>
      </c>
      <c r="J11" s="9">
        <f t="shared" si="7"/>
        <v>0.45313338237969408</v>
      </c>
      <c r="K11" s="9">
        <f t="shared" si="8"/>
        <v>0.38268343236508978</v>
      </c>
      <c r="L11" s="9">
        <f t="shared" si="9"/>
        <v>0.84776535487078419</v>
      </c>
      <c r="M11" s="9">
        <f t="shared" si="10"/>
        <v>0.38268343236508978</v>
      </c>
      <c r="N11" s="9">
        <f t="shared" si="11"/>
        <v>0.94961245622346213</v>
      </c>
      <c r="O11" s="9">
        <f t="shared" si="12"/>
        <v>0.38268343236508978</v>
      </c>
      <c r="P11" s="10">
        <f t="shared" si="13"/>
        <v>0.99293793380496176</v>
      </c>
    </row>
    <row r="12" spans="2:16" x14ac:dyDescent="0.2">
      <c r="B12" s="5">
        <v>2</v>
      </c>
      <c r="C12" s="9">
        <f t="shared" si="0"/>
        <v>0.49999999999999994</v>
      </c>
      <c r="D12" s="9">
        <f t="shared" si="1"/>
        <v>0.67775854504310706</v>
      </c>
      <c r="E12" s="9">
        <f t="shared" si="2"/>
        <v>0.49999999999999994</v>
      </c>
      <c r="F12" s="9">
        <f t="shared" si="3"/>
        <v>0.55302884826465082</v>
      </c>
      <c r="G12" s="9">
        <f t="shared" si="4"/>
        <v>0.49999999999999994</v>
      </c>
      <c r="H12" s="9">
        <f t="shared" si="5"/>
        <v>0.45118174691197288</v>
      </c>
      <c r="I12" s="9">
        <f t="shared" si="6"/>
        <v>0.49999999999999994</v>
      </c>
      <c r="J12" s="9">
        <f t="shared" si="7"/>
        <v>0.4078562693304732</v>
      </c>
      <c r="K12" s="9">
        <f t="shared" si="8"/>
        <v>0.49999999999999994</v>
      </c>
      <c r="L12" s="9">
        <f t="shared" si="9"/>
        <v>0.80248824182156331</v>
      </c>
      <c r="M12" s="9">
        <f t="shared" si="10"/>
        <v>0.49999999999999994</v>
      </c>
      <c r="N12" s="9">
        <f t="shared" si="11"/>
        <v>0.90433534317424125</v>
      </c>
      <c r="O12" s="9">
        <f t="shared" si="12"/>
        <v>0.49999999999999994</v>
      </c>
      <c r="P12" s="10">
        <f t="shared" si="13"/>
        <v>0.94766082075574087</v>
      </c>
    </row>
    <row r="13" spans="2:16" x14ac:dyDescent="0.2">
      <c r="B13" s="5">
        <v>2.5</v>
      </c>
      <c r="C13" s="9">
        <f t="shared" si="0"/>
        <v>0.60876142900872066</v>
      </c>
      <c r="D13" s="9">
        <f t="shared" si="1"/>
        <v>0.62088479537802943</v>
      </c>
      <c r="E13" s="9">
        <f t="shared" si="2"/>
        <v>0.60876142900872066</v>
      </c>
      <c r="F13" s="9">
        <f t="shared" si="3"/>
        <v>0.49615509859957324</v>
      </c>
      <c r="G13" s="9">
        <f t="shared" si="4"/>
        <v>0.60876142900872066</v>
      </c>
      <c r="H13" s="9">
        <f t="shared" si="5"/>
        <v>0.39430799724689525</v>
      </c>
      <c r="I13" s="9">
        <f t="shared" si="6"/>
        <v>0.60876142900872066</v>
      </c>
      <c r="J13" s="9">
        <f t="shared" si="7"/>
        <v>0.35098251966539556</v>
      </c>
      <c r="K13" s="9">
        <f t="shared" si="8"/>
        <v>0.60876142900872066</v>
      </c>
      <c r="L13" s="9">
        <f t="shared" si="9"/>
        <v>0.74561449215648556</v>
      </c>
      <c r="M13" s="9">
        <f t="shared" si="10"/>
        <v>0.60876142900872066</v>
      </c>
      <c r="N13" s="9">
        <f t="shared" si="11"/>
        <v>0.84746159350916361</v>
      </c>
      <c r="O13" s="9">
        <f t="shared" si="12"/>
        <v>0.60876142900872066</v>
      </c>
      <c r="P13" s="10">
        <f t="shared" si="13"/>
        <v>0.89078707109066335</v>
      </c>
    </row>
    <row r="14" spans="2:16" x14ac:dyDescent="0.2">
      <c r="B14" s="5">
        <v>3</v>
      </c>
      <c r="C14" s="9">
        <f t="shared" si="0"/>
        <v>0.70710678118654746</v>
      </c>
      <c r="D14" s="9">
        <f t="shared" si="1"/>
        <v>0.55338753472224711</v>
      </c>
      <c r="E14" s="9">
        <f t="shared" si="2"/>
        <v>0.70710678118654746</v>
      </c>
      <c r="F14" s="9">
        <f t="shared" si="3"/>
        <v>0.42865783794379092</v>
      </c>
      <c r="G14" s="9">
        <f t="shared" si="4"/>
        <v>0.70710678118654746</v>
      </c>
      <c r="H14" s="9">
        <f t="shared" si="5"/>
        <v>0.32681073659111293</v>
      </c>
      <c r="I14" s="9">
        <f t="shared" si="6"/>
        <v>0.70710678118654746</v>
      </c>
      <c r="J14" s="9">
        <f t="shared" si="7"/>
        <v>0.28348525900961324</v>
      </c>
      <c r="K14" s="9">
        <f t="shared" si="8"/>
        <v>0.70710678118654746</v>
      </c>
      <c r="L14" s="9">
        <f t="shared" si="9"/>
        <v>0.67811723150070335</v>
      </c>
      <c r="M14" s="9">
        <f t="shared" si="10"/>
        <v>0.70710678118654746</v>
      </c>
      <c r="N14" s="9">
        <f t="shared" si="11"/>
        <v>0.77996433285338129</v>
      </c>
      <c r="O14" s="9">
        <f t="shared" si="12"/>
        <v>0.70710678118654746</v>
      </c>
      <c r="P14" s="10">
        <f t="shared" si="13"/>
        <v>0.82328981043488092</v>
      </c>
    </row>
    <row r="15" spans="2:16" x14ac:dyDescent="0.2">
      <c r="B15" s="5">
        <v>3.5</v>
      </c>
      <c r="C15" s="9">
        <f t="shared" si="0"/>
        <v>0.79335334029123517</v>
      </c>
      <c r="D15" s="9">
        <f t="shared" si="1"/>
        <v>0.47642165991935648</v>
      </c>
      <c r="E15" s="9">
        <f t="shared" si="2"/>
        <v>0.79335334029123517</v>
      </c>
      <c r="F15" s="9">
        <f t="shared" si="3"/>
        <v>0.35169196314090029</v>
      </c>
      <c r="G15" s="9">
        <f t="shared" si="4"/>
        <v>0.79335334029123517</v>
      </c>
      <c r="H15" s="9">
        <f t="shared" si="5"/>
        <v>0.24984486178822227</v>
      </c>
      <c r="I15" s="9">
        <f t="shared" si="6"/>
        <v>0.79335334029123517</v>
      </c>
      <c r="J15" s="9">
        <f t="shared" si="7"/>
        <v>0.20651938420672261</v>
      </c>
      <c r="K15" s="9">
        <f t="shared" si="8"/>
        <v>0.79335334029123517</v>
      </c>
      <c r="L15" s="9">
        <f t="shared" si="9"/>
        <v>0.60115135669781261</v>
      </c>
      <c r="M15" s="9">
        <f t="shared" si="10"/>
        <v>0.79335334029123517</v>
      </c>
      <c r="N15" s="9">
        <f t="shared" si="11"/>
        <v>0.70299845805049066</v>
      </c>
      <c r="O15" s="9">
        <f t="shared" si="12"/>
        <v>0.79335334029123517</v>
      </c>
      <c r="P15" s="10">
        <f t="shared" si="13"/>
        <v>0.7463239356319904</v>
      </c>
    </row>
    <row r="16" spans="2:16" x14ac:dyDescent="0.2">
      <c r="B16" s="5">
        <v>4</v>
      </c>
      <c r="C16" s="9">
        <f t="shared" si="0"/>
        <v>0.8660254037844386</v>
      </c>
      <c r="D16" s="9">
        <f t="shared" si="1"/>
        <v>0.39130407842620707</v>
      </c>
      <c r="E16" s="9">
        <f t="shared" si="2"/>
        <v>0.8660254037844386</v>
      </c>
      <c r="F16" s="9">
        <f t="shared" si="3"/>
        <v>0.26657438164775088</v>
      </c>
      <c r="G16" s="9">
        <f t="shared" si="4"/>
        <v>0.8660254037844386</v>
      </c>
      <c r="H16" s="9">
        <f t="shared" si="5"/>
        <v>0.16472728029507286</v>
      </c>
      <c r="I16" s="9">
        <f t="shared" si="6"/>
        <v>0.8660254037844386</v>
      </c>
      <c r="J16" s="9">
        <f t="shared" si="7"/>
        <v>0.1214018027135732</v>
      </c>
      <c r="K16" s="9">
        <f t="shared" si="8"/>
        <v>0.8660254037844386</v>
      </c>
      <c r="L16" s="9">
        <f t="shared" si="9"/>
        <v>0.51603377520466331</v>
      </c>
      <c r="M16" s="9">
        <f t="shared" si="10"/>
        <v>0.8660254037844386</v>
      </c>
      <c r="N16" s="9">
        <f t="shared" si="11"/>
        <v>0.61788087655734125</v>
      </c>
      <c r="O16" s="9">
        <f t="shared" si="12"/>
        <v>0.8660254037844386</v>
      </c>
      <c r="P16" s="10">
        <f t="shared" si="13"/>
        <v>0.66120635413884088</v>
      </c>
    </row>
    <row r="17" spans="2:16" x14ac:dyDescent="0.2">
      <c r="B17" s="5">
        <v>4.5</v>
      </c>
      <c r="C17" s="9">
        <f t="shared" si="0"/>
        <v>0.92387953251128674</v>
      </c>
      <c r="D17" s="9">
        <f t="shared" si="1"/>
        <v>0.29949117566119837</v>
      </c>
      <c r="E17" s="9">
        <f t="shared" si="2"/>
        <v>0.92387953251128674</v>
      </c>
      <c r="F17" s="9">
        <f t="shared" si="3"/>
        <v>0.17476147888274218</v>
      </c>
      <c r="G17" s="9">
        <f t="shared" si="4"/>
        <v>0.92387953251128674</v>
      </c>
      <c r="H17" s="9">
        <f t="shared" si="5"/>
        <v>7.2914377530064162E-2</v>
      </c>
      <c r="I17" s="9">
        <f t="shared" si="6"/>
        <v>0.92387953251128674</v>
      </c>
      <c r="J17" s="9">
        <f t="shared" si="7"/>
        <v>2.9588899948564507E-2</v>
      </c>
      <c r="K17" s="9">
        <f t="shared" si="8"/>
        <v>0.92387953251128674</v>
      </c>
      <c r="L17" s="9">
        <f t="shared" si="9"/>
        <v>0.42422087243965456</v>
      </c>
      <c r="M17" s="9">
        <f t="shared" si="10"/>
        <v>0.92387953251128674</v>
      </c>
      <c r="N17" s="9">
        <f t="shared" si="11"/>
        <v>0.52606797379233261</v>
      </c>
      <c r="O17" s="9">
        <f t="shared" si="12"/>
        <v>0.92387953251128674</v>
      </c>
      <c r="P17" s="10">
        <f t="shared" si="13"/>
        <v>0.56939345137383224</v>
      </c>
    </row>
    <row r="18" spans="2:16" x14ac:dyDescent="0.2">
      <c r="B18" s="5">
        <v>5</v>
      </c>
      <c r="C18" s="9">
        <f t="shared" si="0"/>
        <v>0.96592582628906831</v>
      </c>
      <c r="D18" s="9">
        <f t="shared" si="1"/>
        <v>0.20255389584598554</v>
      </c>
      <c r="E18" s="9">
        <f t="shared" si="2"/>
        <v>0.96592582628906831</v>
      </c>
      <c r="F18" s="9">
        <f t="shared" si="3"/>
        <v>7.7824199067529354E-2</v>
      </c>
      <c r="G18" s="9">
        <f t="shared" si="4"/>
        <v>0.96592582628906831</v>
      </c>
      <c r="H18" s="9">
        <f t="shared" si="5"/>
        <v>-2.4022902285148667E-2</v>
      </c>
      <c r="I18" s="9">
        <f t="shared" si="6"/>
        <v>0.96592582628906831</v>
      </c>
      <c r="J18" s="9">
        <f t="shared" si="7"/>
        <v>-6.7348379866648322E-2</v>
      </c>
      <c r="K18" s="9">
        <f t="shared" si="8"/>
        <v>0.96592582628906831</v>
      </c>
      <c r="L18" s="9">
        <f t="shared" si="9"/>
        <v>0.32728359262444173</v>
      </c>
      <c r="M18" s="9">
        <f t="shared" si="10"/>
        <v>0.96592582628906831</v>
      </c>
      <c r="N18" s="9">
        <f t="shared" si="11"/>
        <v>0.42913069397711978</v>
      </c>
      <c r="O18" s="9">
        <f t="shared" si="12"/>
        <v>0.96592582628906831</v>
      </c>
      <c r="P18" s="10">
        <f t="shared" si="13"/>
        <v>0.47245617155861941</v>
      </c>
    </row>
    <row r="19" spans="2:16" x14ac:dyDescent="0.2">
      <c r="B19" s="5">
        <v>5.5</v>
      </c>
      <c r="C19" s="9">
        <f t="shared" si="0"/>
        <v>0.99144486137381038</v>
      </c>
      <c r="D19" s="9">
        <f t="shared" si="1"/>
        <v>0.10215086271429856</v>
      </c>
      <c r="E19" s="9">
        <f t="shared" si="2"/>
        <v>0.99144486137381038</v>
      </c>
      <c r="F19" s="9">
        <f t="shared" si="3"/>
        <v>-2.257883406415763E-2</v>
      </c>
      <c r="G19" s="9">
        <f t="shared" si="4"/>
        <v>0.99144486137381038</v>
      </c>
      <c r="H19" s="9">
        <f t="shared" si="5"/>
        <v>-0.12442593541683565</v>
      </c>
      <c r="I19" s="9">
        <f t="shared" si="6"/>
        <v>0.99144486137381038</v>
      </c>
      <c r="J19" s="9">
        <f t="shared" si="7"/>
        <v>-0.16775141299833529</v>
      </c>
      <c r="K19" s="9">
        <f t="shared" si="8"/>
        <v>0.99144486137381038</v>
      </c>
      <c r="L19" s="9">
        <f t="shared" si="9"/>
        <v>0.22688055949275476</v>
      </c>
      <c r="M19" s="9">
        <f t="shared" si="10"/>
        <v>0.99144486137381038</v>
      </c>
      <c r="N19" s="9">
        <f t="shared" si="11"/>
        <v>0.32872766084543276</v>
      </c>
      <c r="O19" s="9">
        <f t="shared" si="12"/>
        <v>0.99144486137381038</v>
      </c>
      <c r="P19" s="10">
        <f t="shared" si="13"/>
        <v>0.37205313842693244</v>
      </c>
    </row>
    <row r="20" spans="2:16" x14ac:dyDescent="0.2">
      <c r="B20" s="5">
        <v>6</v>
      </c>
      <c r="C20" s="9">
        <f t="shared" si="0"/>
        <v>1</v>
      </c>
      <c r="D20" s="9">
        <f t="shared" si="1"/>
        <v>4.7940558708330894E-17</v>
      </c>
      <c r="E20" s="9">
        <f t="shared" si="2"/>
        <v>1</v>
      </c>
      <c r="F20" s="9">
        <f t="shared" si="3"/>
        <v>-0.12472969677845615</v>
      </c>
      <c r="G20" s="9">
        <f t="shared" si="4"/>
        <v>1</v>
      </c>
      <c r="H20" s="9">
        <f t="shared" si="5"/>
        <v>-0.22657679813113416</v>
      </c>
      <c r="I20" s="9">
        <f t="shared" si="6"/>
        <v>1</v>
      </c>
      <c r="J20" s="9">
        <f t="shared" si="7"/>
        <v>-0.26990227571263381</v>
      </c>
      <c r="K20" s="9">
        <f t="shared" si="8"/>
        <v>1</v>
      </c>
      <c r="L20" s="9">
        <f t="shared" si="9"/>
        <v>0.12472969677845623</v>
      </c>
      <c r="M20" s="9">
        <f t="shared" si="10"/>
        <v>1</v>
      </c>
      <c r="N20" s="9">
        <f t="shared" si="11"/>
        <v>0.22657679813113427</v>
      </c>
      <c r="O20" s="9">
        <f t="shared" si="12"/>
        <v>1</v>
      </c>
      <c r="P20" s="10">
        <f t="shared" si="13"/>
        <v>0.26990227571263392</v>
      </c>
    </row>
    <row r="21" spans="2:16" x14ac:dyDescent="0.2">
      <c r="B21" s="5">
        <v>6.5</v>
      </c>
      <c r="C21" s="9">
        <f t="shared" si="0"/>
        <v>0.99144486137381038</v>
      </c>
      <c r="D21" s="9">
        <f t="shared" si="1"/>
        <v>-0.10215086271429848</v>
      </c>
      <c r="E21" s="9">
        <f t="shared" si="2"/>
        <v>0.99144486137381038</v>
      </c>
      <c r="F21" s="9">
        <f t="shared" si="3"/>
        <v>-0.22688055949275465</v>
      </c>
      <c r="G21" s="9">
        <f t="shared" si="4"/>
        <v>0.99144486137381038</v>
      </c>
      <c r="H21" s="9">
        <f t="shared" si="5"/>
        <v>-0.3287276608454327</v>
      </c>
      <c r="I21" s="9">
        <f t="shared" si="6"/>
        <v>0.99144486137381038</v>
      </c>
      <c r="J21" s="9">
        <f t="shared" si="7"/>
        <v>-0.37205313842693233</v>
      </c>
      <c r="K21" s="9">
        <f t="shared" si="8"/>
        <v>0.99144486137381038</v>
      </c>
      <c r="L21" s="9">
        <f t="shared" si="9"/>
        <v>2.2578834064157713E-2</v>
      </c>
      <c r="M21" s="9">
        <f t="shared" si="10"/>
        <v>0.99144486137381038</v>
      </c>
      <c r="N21" s="9">
        <f t="shared" si="11"/>
        <v>0.12442593541683573</v>
      </c>
      <c r="O21" s="9">
        <f t="shared" si="12"/>
        <v>0.99144486137381038</v>
      </c>
      <c r="P21" s="10">
        <f t="shared" si="13"/>
        <v>0.1677514129983354</v>
      </c>
    </row>
    <row r="22" spans="2:16" x14ac:dyDescent="0.2">
      <c r="B22" s="5">
        <v>7</v>
      </c>
      <c r="C22" s="9">
        <f t="shared" si="0"/>
        <v>0.96592582628906831</v>
      </c>
      <c r="D22" s="9">
        <f t="shared" si="1"/>
        <v>-0.20255389584598546</v>
      </c>
      <c r="E22" s="9">
        <f t="shared" si="2"/>
        <v>0.96592582628906831</v>
      </c>
      <c r="F22" s="9">
        <f t="shared" si="3"/>
        <v>-0.32728359262444162</v>
      </c>
      <c r="G22" s="9">
        <f t="shared" si="4"/>
        <v>0.96592582628906831</v>
      </c>
      <c r="H22" s="9">
        <f t="shared" si="5"/>
        <v>-0.42913069397711967</v>
      </c>
      <c r="I22" s="9">
        <f t="shared" si="6"/>
        <v>0.96592582628906831</v>
      </c>
      <c r="J22" s="9">
        <f t="shared" si="7"/>
        <v>-0.4724561715586193</v>
      </c>
      <c r="K22" s="9">
        <f t="shared" si="8"/>
        <v>0.96592582628906831</v>
      </c>
      <c r="L22" s="9">
        <f t="shared" si="9"/>
        <v>-7.7824199067529271E-2</v>
      </c>
      <c r="M22" s="9">
        <f t="shared" si="10"/>
        <v>0.96592582628906831</v>
      </c>
      <c r="N22" s="9">
        <f t="shared" si="11"/>
        <v>2.4022902285148751E-2</v>
      </c>
      <c r="O22" s="9">
        <f t="shared" si="12"/>
        <v>0.96592582628906831</v>
      </c>
      <c r="P22" s="10">
        <f t="shared" si="13"/>
        <v>6.7348379866648406E-2</v>
      </c>
    </row>
    <row r="23" spans="2:16" x14ac:dyDescent="0.2">
      <c r="B23" s="5">
        <v>7.5</v>
      </c>
      <c r="C23" s="9">
        <f t="shared" si="0"/>
        <v>0.92387953251128685</v>
      </c>
      <c r="D23" s="9">
        <f t="shared" si="1"/>
        <v>-0.29949117566119809</v>
      </c>
      <c r="E23" s="9">
        <f t="shared" si="2"/>
        <v>0.92387953251128685</v>
      </c>
      <c r="F23" s="9">
        <f t="shared" si="3"/>
        <v>-0.42422087243965428</v>
      </c>
      <c r="G23" s="9">
        <f t="shared" si="4"/>
        <v>0.92387953251128685</v>
      </c>
      <c r="H23" s="9">
        <f t="shared" si="5"/>
        <v>-0.52606797379233228</v>
      </c>
      <c r="I23" s="9">
        <f t="shared" si="6"/>
        <v>0.92387953251128685</v>
      </c>
      <c r="J23" s="9">
        <f t="shared" si="7"/>
        <v>-0.5693934513738319</v>
      </c>
      <c r="K23" s="9">
        <f t="shared" si="8"/>
        <v>0.92387953251128685</v>
      </c>
      <c r="L23" s="9">
        <f t="shared" si="9"/>
        <v>-0.17476147888274191</v>
      </c>
      <c r="M23" s="9">
        <f t="shared" si="10"/>
        <v>0.92387953251128685</v>
      </c>
      <c r="N23" s="9">
        <f t="shared" si="11"/>
        <v>-7.2914377530063884E-2</v>
      </c>
      <c r="O23" s="9">
        <f t="shared" si="12"/>
        <v>0.92387953251128685</v>
      </c>
      <c r="P23" s="10">
        <f t="shared" si="13"/>
        <v>-2.9588899948564229E-2</v>
      </c>
    </row>
    <row r="24" spans="2:16" x14ac:dyDescent="0.2">
      <c r="B24" s="5">
        <v>8</v>
      </c>
      <c r="C24" s="9">
        <f t="shared" si="0"/>
        <v>0.86602540378443871</v>
      </c>
      <c r="D24" s="9">
        <f t="shared" si="1"/>
        <v>-0.39130407842620679</v>
      </c>
      <c r="E24" s="9">
        <f t="shared" si="2"/>
        <v>0.86602540378443871</v>
      </c>
      <c r="F24" s="9">
        <f t="shared" si="3"/>
        <v>-0.51603377520466298</v>
      </c>
      <c r="G24" s="9">
        <f t="shared" si="4"/>
        <v>0.86602540378443871</v>
      </c>
      <c r="H24" s="9">
        <f t="shared" si="5"/>
        <v>-0.61788087655734103</v>
      </c>
      <c r="I24" s="9">
        <f t="shared" si="6"/>
        <v>0.86602540378443871</v>
      </c>
      <c r="J24" s="9">
        <f t="shared" si="7"/>
        <v>-0.66120635413884066</v>
      </c>
      <c r="K24" s="9">
        <f t="shared" si="8"/>
        <v>0.86602540378443871</v>
      </c>
      <c r="L24" s="9">
        <f t="shared" si="9"/>
        <v>-0.2665743816477506</v>
      </c>
      <c r="M24" s="9">
        <f t="shared" si="10"/>
        <v>0.86602540378443871</v>
      </c>
      <c r="N24" s="9">
        <f t="shared" si="11"/>
        <v>-0.16472728029507258</v>
      </c>
      <c r="O24" s="9">
        <f t="shared" si="12"/>
        <v>0.86602540378443871</v>
      </c>
      <c r="P24" s="10">
        <f t="shared" si="13"/>
        <v>-0.12140180271357293</v>
      </c>
    </row>
    <row r="25" spans="2:16" x14ac:dyDescent="0.2">
      <c r="B25" s="5">
        <v>8.5</v>
      </c>
      <c r="C25" s="9">
        <f t="shared" si="0"/>
        <v>0.79335334029123517</v>
      </c>
      <c r="D25" s="9">
        <f t="shared" si="1"/>
        <v>-0.47642165991935648</v>
      </c>
      <c r="E25" s="9">
        <f t="shared" si="2"/>
        <v>0.79335334029123517</v>
      </c>
      <c r="F25" s="9">
        <f t="shared" si="3"/>
        <v>-0.60115135669781261</v>
      </c>
      <c r="G25" s="9">
        <f t="shared" si="4"/>
        <v>0.79335334029123517</v>
      </c>
      <c r="H25" s="9">
        <f t="shared" si="5"/>
        <v>-0.70299845805049066</v>
      </c>
      <c r="I25" s="9">
        <f t="shared" si="6"/>
        <v>0.79335334029123517</v>
      </c>
      <c r="J25" s="9">
        <f t="shared" si="7"/>
        <v>-0.7463239356319904</v>
      </c>
      <c r="K25" s="9">
        <f t="shared" si="8"/>
        <v>0.79335334029123517</v>
      </c>
      <c r="L25" s="9">
        <f t="shared" si="9"/>
        <v>-0.35169196314090029</v>
      </c>
      <c r="M25" s="9">
        <f t="shared" si="10"/>
        <v>0.79335334029123517</v>
      </c>
      <c r="N25" s="9">
        <f t="shared" si="11"/>
        <v>-0.24984486178822227</v>
      </c>
      <c r="O25" s="9">
        <f t="shared" si="12"/>
        <v>0.79335334029123517</v>
      </c>
      <c r="P25" s="10">
        <f t="shared" si="13"/>
        <v>-0.20651938420672261</v>
      </c>
    </row>
    <row r="26" spans="2:16" x14ac:dyDescent="0.2">
      <c r="B26" s="5">
        <v>9</v>
      </c>
      <c r="C26" s="9">
        <f t="shared" si="0"/>
        <v>0.70710678118654757</v>
      </c>
      <c r="D26" s="9">
        <f t="shared" si="1"/>
        <v>-0.55338753472224711</v>
      </c>
      <c r="E26" s="9">
        <f t="shared" si="2"/>
        <v>0.70710678118654757</v>
      </c>
      <c r="F26" s="9">
        <f t="shared" si="3"/>
        <v>-0.67811723150070335</v>
      </c>
      <c r="G26" s="9">
        <f t="shared" si="4"/>
        <v>0.70710678118654757</v>
      </c>
      <c r="H26" s="9">
        <f t="shared" si="5"/>
        <v>-0.77996433285338129</v>
      </c>
      <c r="I26" s="9">
        <f t="shared" si="6"/>
        <v>0.70710678118654757</v>
      </c>
      <c r="J26" s="9">
        <f t="shared" si="7"/>
        <v>-0.82328981043488092</v>
      </c>
      <c r="K26" s="9">
        <f t="shared" si="8"/>
        <v>0.70710678118654757</v>
      </c>
      <c r="L26" s="9">
        <f t="shared" si="9"/>
        <v>-0.42865783794379092</v>
      </c>
      <c r="M26" s="9">
        <f t="shared" si="10"/>
        <v>0.70710678118654757</v>
      </c>
      <c r="N26" s="9">
        <f t="shared" si="11"/>
        <v>-0.32681073659111293</v>
      </c>
      <c r="O26" s="9">
        <f t="shared" si="12"/>
        <v>0.70710678118654757</v>
      </c>
      <c r="P26" s="10">
        <f t="shared" si="13"/>
        <v>-0.28348525900961324</v>
      </c>
    </row>
    <row r="27" spans="2:16" x14ac:dyDescent="0.2">
      <c r="B27" s="5">
        <v>9.5</v>
      </c>
      <c r="C27" s="9">
        <f t="shared" si="0"/>
        <v>0.60876142900872088</v>
      </c>
      <c r="D27" s="9">
        <f t="shared" si="1"/>
        <v>-0.62088479537802943</v>
      </c>
      <c r="E27" s="9">
        <f t="shared" si="2"/>
        <v>0.60876142900872088</v>
      </c>
      <c r="F27" s="9">
        <f t="shared" si="3"/>
        <v>-0.74561449215648556</v>
      </c>
      <c r="G27" s="9">
        <f t="shared" si="4"/>
        <v>0.60876142900872088</v>
      </c>
      <c r="H27" s="9">
        <f t="shared" si="5"/>
        <v>-0.84746159350916361</v>
      </c>
      <c r="I27" s="9">
        <f t="shared" si="6"/>
        <v>0.60876142900872088</v>
      </c>
      <c r="J27" s="9">
        <f t="shared" si="7"/>
        <v>-0.89078707109066335</v>
      </c>
      <c r="K27" s="9">
        <f t="shared" si="8"/>
        <v>0.60876142900872088</v>
      </c>
      <c r="L27" s="9">
        <f t="shared" si="9"/>
        <v>-0.49615509859957324</v>
      </c>
      <c r="M27" s="9">
        <f t="shared" si="10"/>
        <v>0.60876142900872088</v>
      </c>
      <c r="N27" s="9">
        <f t="shared" si="11"/>
        <v>-0.39430799724689525</v>
      </c>
      <c r="O27" s="9">
        <f t="shared" si="12"/>
        <v>0.60876142900872088</v>
      </c>
      <c r="P27" s="10">
        <f t="shared" si="13"/>
        <v>-0.35098251966539556</v>
      </c>
    </row>
    <row r="28" spans="2:16" x14ac:dyDescent="0.2">
      <c r="B28" s="5">
        <v>10</v>
      </c>
      <c r="C28" s="9">
        <f t="shared" si="0"/>
        <v>0.49999999999999994</v>
      </c>
      <c r="D28" s="9">
        <f t="shared" si="1"/>
        <v>-0.67775854504310706</v>
      </c>
      <c r="E28" s="9">
        <f t="shared" si="2"/>
        <v>0.49999999999999994</v>
      </c>
      <c r="F28" s="9">
        <f t="shared" si="3"/>
        <v>-0.80248824182156331</v>
      </c>
      <c r="G28" s="9">
        <f t="shared" si="4"/>
        <v>0.49999999999999994</v>
      </c>
      <c r="H28" s="9">
        <f t="shared" si="5"/>
        <v>-0.90433534317424125</v>
      </c>
      <c r="I28" s="9">
        <f t="shared" si="6"/>
        <v>0.49999999999999994</v>
      </c>
      <c r="J28" s="9">
        <f t="shared" si="7"/>
        <v>-0.94766082075574087</v>
      </c>
      <c r="K28" s="9">
        <f t="shared" si="8"/>
        <v>0.49999999999999994</v>
      </c>
      <c r="L28" s="9">
        <f t="shared" si="9"/>
        <v>-0.55302884826465082</v>
      </c>
      <c r="M28" s="9">
        <f t="shared" si="10"/>
        <v>0.49999999999999994</v>
      </c>
      <c r="N28" s="9">
        <f t="shared" si="11"/>
        <v>-0.45118174691197288</v>
      </c>
      <c r="O28" s="9">
        <f t="shared" si="12"/>
        <v>0.49999999999999994</v>
      </c>
      <c r="P28" s="10">
        <f t="shared" si="13"/>
        <v>-0.4078562693304732</v>
      </c>
    </row>
    <row r="29" spans="2:16" x14ac:dyDescent="0.2">
      <c r="B29" s="5">
        <v>10.5</v>
      </c>
      <c r="C29" s="9">
        <f t="shared" si="0"/>
        <v>0.38268343236508989</v>
      </c>
      <c r="D29" s="9">
        <f t="shared" si="1"/>
        <v>-0.72303565809232795</v>
      </c>
      <c r="E29" s="9">
        <f t="shared" si="2"/>
        <v>0.38268343236508989</v>
      </c>
      <c r="F29" s="9">
        <f t="shared" si="3"/>
        <v>-0.84776535487078419</v>
      </c>
      <c r="G29" s="9">
        <f t="shared" si="4"/>
        <v>0.38268343236508989</v>
      </c>
      <c r="H29" s="9">
        <f t="shared" si="5"/>
        <v>-0.94961245622346213</v>
      </c>
      <c r="I29" s="9">
        <f t="shared" si="6"/>
        <v>0.38268343236508989</v>
      </c>
      <c r="J29" s="9">
        <f t="shared" si="7"/>
        <v>-0.99293793380496176</v>
      </c>
      <c r="K29" s="9">
        <f t="shared" si="8"/>
        <v>0.38268343236508989</v>
      </c>
      <c r="L29" s="9">
        <f t="shared" si="9"/>
        <v>-0.5983059613138717</v>
      </c>
      <c r="M29" s="9">
        <f t="shared" si="10"/>
        <v>0.38268343236508989</v>
      </c>
      <c r="N29" s="9">
        <f t="shared" si="11"/>
        <v>-0.49645885996119377</v>
      </c>
      <c r="O29" s="9">
        <f t="shared" si="12"/>
        <v>0.38268343236508989</v>
      </c>
      <c r="P29" s="10">
        <f t="shared" si="13"/>
        <v>-0.45313338237969408</v>
      </c>
    </row>
    <row r="30" spans="2:16" x14ac:dyDescent="0.2">
      <c r="B30" s="5">
        <v>11</v>
      </c>
      <c r="C30" s="9">
        <f t="shared" si="0"/>
        <v>0.25881904510252102</v>
      </c>
      <c r="D30" s="9">
        <f t="shared" si="1"/>
        <v>-0.7559414305682326</v>
      </c>
      <c r="E30" s="9">
        <f t="shared" si="2"/>
        <v>0.25881904510252102</v>
      </c>
      <c r="F30" s="9">
        <f t="shared" si="3"/>
        <v>-0.88067112734668873</v>
      </c>
      <c r="G30" s="9">
        <f t="shared" si="4"/>
        <v>0.25881904510252102</v>
      </c>
      <c r="H30" s="9">
        <f t="shared" si="5"/>
        <v>-0.98251822869936678</v>
      </c>
      <c r="I30" s="9">
        <f t="shared" si="6"/>
        <v>0.25881904510252102</v>
      </c>
      <c r="J30" s="9">
        <f t="shared" si="7"/>
        <v>-1.0258437062808665</v>
      </c>
      <c r="K30" s="9">
        <f t="shared" si="8"/>
        <v>0.25881904510252102</v>
      </c>
      <c r="L30" s="9">
        <f t="shared" si="9"/>
        <v>-0.63121173378977646</v>
      </c>
      <c r="M30" s="9">
        <f t="shared" si="10"/>
        <v>0.25881904510252102</v>
      </c>
      <c r="N30" s="9">
        <f t="shared" si="11"/>
        <v>-0.52936463243709841</v>
      </c>
      <c r="O30" s="9">
        <f t="shared" si="12"/>
        <v>0.25881904510252102</v>
      </c>
      <c r="P30" s="10">
        <f t="shared" si="13"/>
        <v>-0.48603915485559873</v>
      </c>
    </row>
    <row r="31" spans="2:16" x14ac:dyDescent="0.2">
      <c r="B31" s="5">
        <v>11.5</v>
      </c>
      <c r="C31" s="9">
        <f t="shared" si="0"/>
        <v>0.13052619222005199</v>
      </c>
      <c r="D31" s="9">
        <f t="shared" si="1"/>
        <v>-0.77591283558055479</v>
      </c>
      <c r="E31" s="9">
        <f t="shared" si="2"/>
        <v>0.13052619222005199</v>
      </c>
      <c r="F31" s="9">
        <f t="shared" si="3"/>
        <v>-0.90064253235901104</v>
      </c>
      <c r="G31" s="9">
        <f t="shared" si="4"/>
        <v>0.13052619222005199</v>
      </c>
      <c r="H31" s="9">
        <f t="shared" si="5"/>
        <v>-1.0024896337116891</v>
      </c>
      <c r="I31" s="9">
        <f t="shared" si="6"/>
        <v>0.13052619222005199</v>
      </c>
      <c r="J31" s="9">
        <f t="shared" si="7"/>
        <v>-1.0458151112931886</v>
      </c>
      <c r="K31" s="9">
        <f t="shared" si="8"/>
        <v>0.13052619222005199</v>
      </c>
      <c r="L31" s="9">
        <f t="shared" si="9"/>
        <v>-0.65118313880209855</v>
      </c>
      <c r="M31" s="9">
        <f t="shared" si="10"/>
        <v>0.13052619222005199</v>
      </c>
      <c r="N31" s="9">
        <f t="shared" si="11"/>
        <v>-0.54933603744942061</v>
      </c>
      <c r="O31" s="9">
        <f t="shared" si="12"/>
        <v>0.13052619222005199</v>
      </c>
      <c r="P31" s="10">
        <f t="shared" si="13"/>
        <v>-0.50601055986792098</v>
      </c>
    </row>
    <row r="32" spans="2:16" x14ac:dyDescent="0.2">
      <c r="B32" s="5">
        <v>12</v>
      </c>
      <c r="C32" s="9">
        <f t="shared" si="0"/>
        <v>1.22514845490862E-16</v>
      </c>
      <c r="D32" s="9">
        <f t="shared" si="1"/>
        <v>-0.78260815685241392</v>
      </c>
      <c r="E32" s="9">
        <f t="shared" si="2"/>
        <v>1.22514845490862E-16</v>
      </c>
      <c r="F32" s="9">
        <f t="shared" si="3"/>
        <v>-0.90733785363087005</v>
      </c>
      <c r="G32" s="9">
        <f t="shared" si="4"/>
        <v>1.22514845490862E-16</v>
      </c>
      <c r="H32" s="9">
        <f t="shared" si="5"/>
        <v>-1.0091849549835481</v>
      </c>
      <c r="I32" s="9">
        <f t="shared" si="6"/>
        <v>1.22514845490862E-16</v>
      </c>
      <c r="J32" s="9">
        <f t="shared" si="7"/>
        <v>-1.0525104325650478</v>
      </c>
      <c r="K32" s="9">
        <f t="shared" si="8"/>
        <v>1.22514845490862E-16</v>
      </c>
      <c r="L32" s="9">
        <f t="shared" si="9"/>
        <v>-0.65787846007395778</v>
      </c>
      <c r="M32" s="9">
        <f t="shared" si="10"/>
        <v>1.22514845490862E-16</v>
      </c>
      <c r="N32" s="9">
        <f t="shared" si="11"/>
        <v>-0.55603135872127973</v>
      </c>
      <c r="O32" s="9">
        <f t="shared" si="12"/>
        <v>1.22514845490862E-16</v>
      </c>
      <c r="P32" s="10">
        <f t="shared" si="13"/>
        <v>-0.51270588113978</v>
      </c>
    </row>
    <row r="33" spans="2:16" x14ac:dyDescent="0.2">
      <c r="B33" s="5">
        <v>12.5</v>
      </c>
      <c r="C33" s="9">
        <f t="shared" si="0"/>
        <v>-0.13052619222005177</v>
      </c>
      <c r="D33" s="9">
        <f t="shared" si="1"/>
        <v>-0.77591283558055479</v>
      </c>
      <c r="E33" s="9">
        <f t="shared" si="2"/>
        <v>-0.13052619222005177</v>
      </c>
      <c r="F33" s="9">
        <f t="shared" si="3"/>
        <v>-0.90064253235901104</v>
      </c>
      <c r="G33" s="9">
        <f t="shared" si="4"/>
        <v>-0.13052619222005177</v>
      </c>
      <c r="H33" s="9">
        <f t="shared" si="5"/>
        <v>-1.0024896337116891</v>
      </c>
      <c r="I33" s="9">
        <f t="shared" si="6"/>
        <v>-0.13052619222005177</v>
      </c>
      <c r="J33" s="9">
        <f t="shared" si="7"/>
        <v>-1.0458151112931886</v>
      </c>
      <c r="K33" s="9">
        <f t="shared" si="8"/>
        <v>-0.13052619222005177</v>
      </c>
      <c r="L33" s="9">
        <f t="shared" si="9"/>
        <v>-0.65118313880209855</v>
      </c>
      <c r="M33" s="9">
        <f t="shared" si="10"/>
        <v>-0.13052619222005177</v>
      </c>
      <c r="N33" s="9">
        <f t="shared" si="11"/>
        <v>-0.54933603744942061</v>
      </c>
      <c r="O33" s="9">
        <f t="shared" si="12"/>
        <v>-0.13052619222005177</v>
      </c>
      <c r="P33" s="10">
        <f t="shared" si="13"/>
        <v>-0.50601055986792098</v>
      </c>
    </row>
    <row r="34" spans="2:16" x14ac:dyDescent="0.2">
      <c r="B34" s="5">
        <v>13</v>
      </c>
      <c r="C34" s="9">
        <f t="shared" si="0"/>
        <v>-0.25881904510252079</v>
      </c>
      <c r="D34" s="9">
        <f t="shared" si="1"/>
        <v>-0.75594143056823271</v>
      </c>
      <c r="E34" s="9">
        <f t="shared" si="2"/>
        <v>-0.25881904510252079</v>
      </c>
      <c r="F34" s="9">
        <f t="shared" si="3"/>
        <v>-0.88067112734668895</v>
      </c>
      <c r="G34" s="9">
        <f t="shared" si="4"/>
        <v>-0.25881904510252079</v>
      </c>
      <c r="H34" s="9">
        <f t="shared" si="5"/>
        <v>-0.98251822869936689</v>
      </c>
      <c r="I34" s="9">
        <f t="shared" si="6"/>
        <v>-0.25881904510252079</v>
      </c>
      <c r="J34" s="9">
        <f t="shared" si="7"/>
        <v>-1.0258437062808665</v>
      </c>
      <c r="K34" s="9">
        <f t="shared" si="8"/>
        <v>-0.25881904510252079</v>
      </c>
      <c r="L34" s="9">
        <f t="shared" si="9"/>
        <v>-0.63121173378977646</v>
      </c>
      <c r="M34" s="9">
        <f t="shared" si="10"/>
        <v>-0.25881904510252079</v>
      </c>
      <c r="N34" s="9">
        <f t="shared" si="11"/>
        <v>-0.52936463243709853</v>
      </c>
      <c r="O34" s="9">
        <f t="shared" si="12"/>
        <v>-0.25881904510252079</v>
      </c>
      <c r="P34" s="10">
        <f t="shared" si="13"/>
        <v>-0.48603915485559884</v>
      </c>
    </row>
    <row r="35" spans="2:16" x14ac:dyDescent="0.2">
      <c r="B35" s="5">
        <v>13.5</v>
      </c>
      <c r="C35" s="9">
        <f t="shared" si="0"/>
        <v>-0.38268343236508967</v>
      </c>
      <c r="D35" s="9">
        <f t="shared" si="1"/>
        <v>-0.72303565809232806</v>
      </c>
      <c r="E35" s="9">
        <f t="shared" si="2"/>
        <v>-0.38268343236508967</v>
      </c>
      <c r="F35" s="9">
        <f t="shared" si="3"/>
        <v>-0.84776535487078419</v>
      </c>
      <c r="G35" s="9">
        <f t="shared" si="4"/>
        <v>-0.38268343236508967</v>
      </c>
      <c r="H35" s="9">
        <f t="shared" si="5"/>
        <v>-0.94961245622346224</v>
      </c>
      <c r="I35" s="9">
        <f t="shared" si="6"/>
        <v>-0.38268343236508967</v>
      </c>
      <c r="J35" s="9">
        <f t="shared" si="7"/>
        <v>-0.99293793380496198</v>
      </c>
      <c r="K35" s="9">
        <f t="shared" si="8"/>
        <v>-0.38268343236508967</v>
      </c>
      <c r="L35" s="9">
        <f t="shared" si="9"/>
        <v>-0.59830596131387193</v>
      </c>
      <c r="M35" s="9">
        <f t="shared" si="10"/>
        <v>-0.38268343236508967</v>
      </c>
      <c r="N35" s="9">
        <f t="shared" si="11"/>
        <v>-0.49645885996119388</v>
      </c>
      <c r="O35" s="9">
        <f t="shared" si="12"/>
        <v>-0.38268343236508967</v>
      </c>
      <c r="P35" s="10">
        <f t="shared" si="13"/>
        <v>-0.45313338237969419</v>
      </c>
    </row>
    <row r="36" spans="2:16" x14ac:dyDescent="0.2">
      <c r="B36" s="5">
        <v>14</v>
      </c>
      <c r="C36" s="9">
        <f t="shared" si="0"/>
        <v>-0.49999999999999972</v>
      </c>
      <c r="D36" s="9">
        <f t="shared" si="1"/>
        <v>-0.67775854504310717</v>
      </c>
      <c r="E36" s="9">
        <f t="shared" si="2"/>
        <v>-0.49999999999999972</v>
      </c>
      <c r="F36" s="9">
        <f t="shared" si="3"/>
        <v>-0.80248824182156331</v>
      </c>
      <c r="G36" s="9">
        <f t="shared" si="4"/>
        <v>-0.49999999999999972</v>
      </c>
      <c r="H36" s="9">
        <f t="shared" si="5"/>
        <v>-0.90433534317424136</v>
      </c>
      <c r="I36" s="9">
        <f t="shared" si="6"/>
        <v>-0.49999999999999972</v>
      </c>
      <c r="J36" s="9">
        <f t="shared" si="7"/>
        <v>-0.9476608207557411</v>
      </c>
      <c r="K36" s="9">
        <f t="shared" si="8"/>
        <v>-0.49999999999999972</v>
      </c>
      <c r="L36" s="9">
        <f t="shared" si="9"/>
        <v>-0.55302884826465104</v>
      </c>
      <c r="M36" s="9">
        <f t="shared" si="10"/>
        <v>-0.49999999999999972</v>
      </c>
      <c r="N36" s="9">
        <f t="shared" si="11"/>
        <v>-0.45118174691197299</v>
      </c>
      <c r="O36" s="9">
        <f t="shared" si="12"/>
        <v>-0.49999999999999972</v>
      </c>
      <c r="P36" s="10">
        <f t="shared" si="13"/>
        <v>-0.40785626933047331</v>
      </c>
    </row>
    <row r="37" spans="2:16" x14ac:dyDescent="0.2">
      <c r="B37" s="5">
        <v>14.5</v>
      </c>
      <c r="C37" s="9">
        <f t="shared" si="0"/>
        <v>-0.60876142900872066</v>
      </c>
      <c r="D37" s="9">
        <f t="shared" si="1"/>
        <v>-0.62088479537802943</v>
      </c>
      <c r="E37" s="9">
        <f t="shared" si="2"/>
        <v>-0.60876142900872066</v>
      </c>
      <c r="F37" s="9">
        <f t="shared" si="3"/>
        <v>-0.74561449215648556</v>
      </c>
      <c r="G37" s="9">
        <f t="shared" si="4"/>
        <v>-0.60876142900872066</v>
      </c>
      <c r="H37" s="9">
        <f t="shared" si="5"/>
        <v>-0.84746159350916361</v>
      </c>
      <c r="I37" s="9">
        <f t="shared" si="6"/>
        <v>-0.60876142900872066</v>
      </c>
      <c r="J37" s="9">
        <f t="shared" si="7"/>
        <v>-0.89078707109066335</v>
      </c>
      <c r="K37" s="9">
        <f t="shared" si="8"/>
        <v>-0.60876142900872066</v>
      </c>
      <c r="L37" s="9">
        <f t="shared" si="9"/>
        <v>-0.49615509859957324</v>
      </c>
      <c r="M37" s="9">
        <f t="shared" si="10"/>
        <v>-0.60876142900872066</v>
      </c>
      <c r="N37" s="9">
        <f t="shared" si="11"/>
        <v>-0.39430799724689525</v>
      </c>
      <c r="O37" s="9">
        <f t="shared" si="12"/>
        <v>-0.60876142900872066</v>
      </c>
      <c r="P37" s="10">
        <f t="shared" si="13"/>
        <v>-0.35098251966539556</v>
      </c>
    </row>
    <row r="38" spans="2:16" x14ac:dyDescent="0.2">
      <c r="B38" s="5">
        <v>15</v>
      </c>
      <c r="C38" s="9">
        <f t="shared" si="0"/>
        <v>-0.70710678118654713</v>
      </c>
      <c r="D38" s="9">
        <f t="shared" si="1"/>
        <v>-0.55338753472224744</v>
      </c>
      <c r="E38" s="9">
        <f t="shared" si="2"/>
        <v>-0.70710678118654713</v>
      </c>
      <c r="F38" s="9">
        <f t="shared" si="3"/>
        <v>-0.67811723150070358</v>
      </c>
      <c r="G38" s="9">
        <f t="shared" si="4"/>
        <v>-0.70710678118654713</v>
      </c>
      <c r="H38" s="9">
        <f t="shared" si="5"/>
        <v>-0.77996433285338163</v>
      </c>
      <c r="I38" s="9">
        <f t="shared" si="6"/>
        <v>-0.70710678118654713</v>
      </c>
      <c r="J38" s="9">
        <f t="shared" si="7"/>
        <v>-0.82328981043488136</v>
      </c>
      <c r="K38" s="9">
        <f t="shared" si="8"/>
        <v>-0.70710678118654713</v>
      </c>
      <c r="L38" s="9">
        <f t="shared" si="9"/>
        <v>-0.42865783794379125</v>
      </c>
      <c r="M38" s="9">
        <f t="shared" si="10"/>
        <v>-0.70710678118654713</v>
      </c>
      <c r="N38" s="9">
        <f t="shared" si="11"/>
        <v>-0.32681073659111326</v>
      </c>
      <c r="O38" s="9">
        <f t="shared" si="12"/>
        <v>-0.70710678118654713</v>
      </c>
      <c r="P38" s="10">
        <f t="shared" si="13"/>
        <v>-0.28348525900961358</v>
      </c>
    </row>
    <row r="39" spans="2:16" x14ac:dyDescent="0.2">
      <c r="B39" s="5">
        <v>15.5</v>
      </c>
      <c r="C39" s="9">
        <f t="shared" si="0"/>
        <v>-0.79335334029123494</v>
      </c>
      <c r="D39" s="9">
        <f t="shared" si="1"/>
        <v>-0.47642165991935664</v>
      </c>
      <c r="E39" s="9">
        <f t="shared" si="2"/>
        <v>-0.79335334029123494</v>
      </c>
      <c r="F39" s="9">
        <f t="shared" si="3"/>
        <v>-0.60115135669781283</v>
      </c>
      <c r="G39" s="9">
        <f t="shared" si="4"/>
        <v>-0.79335334029123494</v>
      </c>
      <c r="H39" s="9">
        <f t="shared" si="5"/>
        <v>-0.70299845805049088</v>
      </c>
      <c r="I39" s="9">
        <f t="shared" si="6"/>
        <v>-0.79335334029123494</v>
      </c>
      <c r="J39" s="9">
        <f t="shared" si="7"/>
        <v>-0.74632393563199051</v>
      </c>
      <c r="K39" s="9">
        <f t="shared" si="8"/>
        <v>-0.79335334029123494</v>
      </c>
      <c r="L39" s="9">
        <f t="shared" si="9"/>
        <v>-0.35169196314090045</v>
      </c>
      <c r="M39" s="9">
        <f t="shared" si="10"/>
        <v>-0.79335334029123494</v>
      </c>
      <c r="N39" s="9">
        <f t="shared" si="11"/>
        <v>-0.24984486178822243</v>
      </c>
      <c r="O39" s="9">
        <f t="shared" si="12"/>
        <v>-0.79335334029123494</v>
      </c>
      <c r="P39" s="10">
        <f t="shared" si="13"/>
        <v>-0.20651938420672278</v>
      </c>
    </row>
    <row r="40" spans="2:16" x14ac:dyDescent="0.2">
      <c r="B40" s="5">
        <v>16</v>
      </c>
      <c r="C40" s="9">
        <f t="shared" ref="C40:C56" si="14">D$4*SIN(2*PI()*$B40/24)</f>
        <v>-0.86602540378443837</v>
      </c>
      <c r="D40" s="9">
        <f t="shared" ref="D40:D56" si="15">D$4*($C$2*COS(2*PI()*$B40/24)*SIN(RADIANS($C$3))-$C$5*$C$2*COS(RADIANS($C$3))*TAN(RADIANS(D$6)))</f>
        <v>-0.39130407842620729</v>
      </c>
      <c r="E40" s="9">
        <f t="shared" ref="E40:E56" si="16">F$4*SIN(2*PI()*$B40/24)</f>
        <v>-0.86602540378443837</v>
      </c>
      <c r="F40" s="9">
        <f t="shared" ref="F40:F56" si="17">F$4*($C$2*COS(2*PI()*$B40/24)*SIN(RADIANS($C$3))-$C$5*$C$2*COS(RADIANS($C$3))*TAN(RADIANS(F$6)))</f>
        <v>-0.51603377520466354</v>
      </c>
      <c r="G40" s="9">
        <f t="shared" ref="G40:G56" si="18">H$4*SIN(2*PI()*$B40/24)</f>
        <v>-0.86602540378443837</v>
      </c>
      <c r="H40" s="9">
        <f t="shared" ref="H40:H56" si="19">H$4*($C$2*COS(2*PI()*$B40/24)*SIN(RADIANS($C$3))-$C$5*$C$2*COS(RADIANS($C$3))*TAN(RADIANS(H$6)))</f>
        <v>-0.61788087655734147</v>
      </c>
      <c r="I40" s="9">
        <f t="shared" ref="I40:I56" si="20">J$4*SIN(2*PI()*$B40/24)</f>
        <v>-0.86602540378443837</v>
      </c>
      <c r="J40" s="9">
        <f t="shared" ref="J40:J56" si="21">J$4*($C$2*COS(2*PI()*$B40/24)*SIN(RADIANS($C$3))-$C$5*$C$2*COS(RADIANS($C$3))*TAN(RADIANS(J$6)))</f>
        <v>-0.6612063541388411</v>
      </c>
      <c r="K40" s="9">
        <f t="shared" ref="K40:K56" si="22">L$4*SIN(2*PI()*$B40/24)</f>
        <v>-0.86602540378443837</v>
      </c>
      <c r="L40" s="9">
        <f t="shared" ref="L40:L56" si="23">L$4*($C$2*COS(2*PI()*$B40/24)*SIN(RADIANS($C$3))-$C$5*$C$2*COS(RADIANS($C$3))*TAN(RADIANS(L$6)))</f>
        <v>-0.2665743816477511</v>
      </c>
      <c r="M40" s="9">
        <f t="shared" ref="M40:M56" si="24">N$4*SIN(2*PI()*$B40/24)</f>
        <v>-0.86602540378443837</v>
      </c>
      <c r="N40" s="9">
        <f t="shared" ref="N40:N56" si="25">N$4*($C$2*COS(2*PI()*$B40/24)*SIN(RADIANS($C$3))-$C$5*$C$2*COS(RADIANS($C$3))*TAN(RADIANS(N$6)))</f>
        <v>-0.16472728029507308</v>
      </c>
      <c r="O40" s="9">
        <f t="shared" ref="O40:O56" si="26">P$4*SIN(2*PI()*$B40/24)</f>
        <v>-0.86602540378443837</v>
      </c>
      <c r="P40" s="10">
        <f t="shared" ref="P40:P56" si="27">P$4*($C$2*COS(2*PI()*$B40/24)*SIN(RADIANS($C$3))-$C$5*$C$2*COS(RADIANS($C$3))*TAN(RADIANS(P$6)))</f>
        <v>-0.12140180271357343</v>
      </c>
    </row>
    <row r="41" spans="2:16" x14ac:dyDescent="0.2">
      <c r="B41" s="5">
        <v>16.5</v>
      </c>
      <c r="C41" s="9">
        <f t="shared" si="14"/>
        <v>-0.92387953251128685</v>
      </c>
      <c r="D41" s="9">
        <f t="shared" si="15"/>
        <v>-0.29949117566119809</v>
      </c>
      <c r="E41" s="9">
        <f t="shared" si="16"/>
        <v>-0.92387953251128685</v>
      </c>
      <c r="F41" s="9">
        <f t="shared" si="17"/>
        <v>-0.42422087243965428</v>
      </c>
      <c r="G41" s="9">
        <f t="shared" si="18"/>
        <v>-0.92387953251128685</v>
      </c>
      <c r="H41" s="9">
        <f t="shared" si="19"/>
        <v>-0.52606797379233228</v>
      </c>
      <c r="I41" s="9">
        <f t="shared" si="20"/>
        <v>-0.92387953251128685</v>
      </c>
      <c r="J41" s="9">
        <f t="shared" si="21"/>
        <v>-0.5693934513738319</v>
      </c>
      <c r="K41" s="9">
        <f t="shared" si="22"/>
        <v>-0.92387953251128685</v>
      </c>
      <c r="L41" s="9">
        <f t="shared" si="23"/>
        <v>-0.17476147888274191</v>
      </c>
      <c r="M41" s="9">
        <f t="shared" si="24"/>
        <v>-0.92387953251128685</v>
      </c>
      <c r="N41" s="9">
        <f t="shared" si="25"/>
        <v>-7.2914377530063884E-2</v>
      </c>
      <c r="O41" s="9">
        <f t="shared" si="26"/>
        <v>-0.92387953251128685</v>
      </c>
      <c r="P41" s="10">
        <f t="shared" si="27"/>
        <v>-2.9588899948564229E-2</v>
      </c>
    </row>
    <row r="42" spans="2:16" x14ac:dyDescent="0.2">
      <c r="B42" s="5">
        <v>17</v>
      </c>
      <c r="C42" s="9">
        <f t="shared" si="14"/>
        <v>-0.96592582628906831</v>
      </c>
      <c r="D42" s="9">
        <f t="shared" si="15"/>
        <v>-0.20255389584598546</v>
      </c>
      <c r="E42" s="9">
        <f t="shared" si="16"/>
        <v>-0.96592582628906831</v>
      </c>
      <c r="F42" s="9">
        <f t="shared" si="17"/>
        <v>-0.32728359262444162</v>
      </c>
      <c r="G42" s="9">
        <f t="shared" si="18"/>
        <v>-0.96592582628906831</v>
      </c>
      <c r="H42" s="9">
        <f t="shared" si="19"/>
        <v>-0.42913069397711967</v>
      </c>
      <c r="I42" s="9">
        <f t="shared" si="20"/>
        <v>-0.96592582628906831</v>
      </c>
      <c r="J42" s="9">
        <f t="shared" si="21"/>
        <v>-0.4724561715586193</v>
      </c>
      <c r="K42" s="9">
        <f t="shared" si="22"/>
        <v>-0.96592582628906831</v>
      </c>
      <c r="L42" s="9">
        <f t="shared" si="23"/>
        <v>-7.7824199067529271E-2</v>
      </c>
      <c r="M42" s="9">
        <f t="shared" si="24"/>
        <v>-0.96592582628906831</v>
      </c>
      <c r="N42" s="9">
        <f t="shared" si="25"/>
        <v>2.4022902285148751E-2</v>
      </c>
      <c r="O42" s="9">
        <f t="shared" si="26"/>
        <v>-0.96592582628906831</v>
      </c>
      <c r="P42" s="10">
        <f t="shared" si="27"/>
        <v>6.7348379866648406E-2</v>
      </c>
    </row>
    <row r="43" spans="2:16" x14ac:dyDescent="0.2">
      <c r="B43" s="5">
        <v>17.5</v>
      </c>
      <c r="C43" s="9">
        <f t="shared" si="14"/>
        <v>-0.99144486137381038</v>
      </c>
      <c r="D43" s="9">
        <f t="shared" si="15"/>
        <v>-0.10215086271429849</v>
      </c>
      <c r="E43" s="9">
        <f t="shared" si="16"/>
        <v>-0.99144486137381038</v>
      </c>
      <c r="F43" s="9">
        <f t="shared" si="17"/>
        <v>-0.22688055949275468</v>
      </c>
      <c r="G43" s="9">
        <f t="shared" si="18"/>
        <v>-0.99144486137381038</v>
      </c>
      <c r="H43" s="9">
        <f t="shared" si="19"/>
        <v>-0.3287276608454327</v>
      </c>
      <c r="I43" s="9">
        <f t="shared" si="20"/>
        <v>-0.99144486137381038</v>
      </c>
      <c r="J43" s="9">
        <f t="shared" si="21"/>
        <v>-0.37205313842693233</v>
      </c>
      <c r="K43" s="9">
        <f t="shared" si="22"/>
        <v>-0.99144486137381038</v>
      </c>
      <c r="L43" s="9">
        <f t="shared" si="23"/>
        <v>2.2578834064157699E-2</v>
      </c>
      <c r="M43" s="9">
        <f t="shared" si="24"/>
        <v>-0.99144486137381038</v>
      </c>
      <c r="N43" s="9">
        <f t="shared" si="25"/>
        <v>0.12442593541683572</v>
      </c>
      <c r="O43" s="9">
        <f t="shared" si="26"/>
        <v>-0.99144486137381038</v>
      </c>
      <c r="P43" s="10">
        <f t="shared" si="27"/>
        <v>0.16775141299833538</v>
      </c>
    </row>
    <row r="44" spans="2:16" x14ac:dyDescent="0.2">
      <c r="B44" s="5">
        <v>18</v>
      </c>
      <c r="C44" s="9">
        <f t="shared" si="14"/>
        <v>-1</v>
      </c>
      <c r="D44" s="9">
        <f t="shared" si="15"/>
        <v>-1.4382167612499267E-16</v>
      </c>
      <c r="E44" s="9">
        <f t="shared" si="16"/>
        <v>-1</v>
      </c>
      <c r="F44" s="9">
        <f t="shared" si="17"/>
        <v>-0.12472969677845633</v>
      </c>
      <c r="G44" s="9">
        <f t="shared" si="18"/>
        <v>-1</v>
      </c>
      <c r="H44" s="9">
        <f t="shared" si="19"/>
        <v>-0.22657679813113435</v>
      </c>
      <c r="I44" s="9">
        <f t="shared" si="20"/>
        <v>-1</v>
      </c>
      <c r="J44" s="9">
        <f t="shared" si="21"/>
        <v>-0.26990227571263403</v>
      </c>
      <c r="K44" s="9">
        <f t="shared" si="22"/>
        <v>-1</v>
      </c>
      <c r="L44" s="9">
        <f t="shared" si="23"/>
        <v>0.12472969677845605</v>
      </c>
      <c r="M44" s="9">
        <f t="shared" si="24"/>
        <v>-1</v>
      </c>
      <c r="N44" s="9">
        <f t="shared" si="25"/>
        <v>0.22657679813113407</v>
      </c>
      <c r="O44" s="9">
        <f t="shared" si="26"/>
        <v>-1</v>
      </c>
      <c r="P44" s="10">
        <f t="shared" si="27"/>
        <v>0.2699022757126337</v>
      </c>
    </row>
    <row r="45" spans="2:16" x14ac:dyDescent="0.2">
      <c r="B45" s="5">
        <v>18.5</v>
      </c>
      <c r="C45" s="9">
        <f t="shared" si="14"/>
        <v>-0.99144486137381049</v>
      </c>
      <c r="D45" s="9">
        <f t="shared" si="15"/>
        <v>0.10215086271429821</v>
      </c>
      <c r="E45" s="9">
        <f t="shared" si="16"/>
        <v>-0.99144486137381049</v>
      </c>
      <c r="F45" s="9">
        <f t="shared" si="17"/>
        <v>-2.2578834064157977E-2</v>
      </c>
      <c r="G45" s="9">
        <f t="shared" si="18"/>
        <v>-0.99144486137381049</v>
      </c>
      <c r="H45" s="9">
        <f t="shared" si="19"/>
        <v>-0.124425935416836</v>
      </c>
      <c r="I45" s="9">
        <f t="shared" si="20"/>
        <v>-0.99144486137381049</v>
      </c>
      <c r="J45" s="9">
        <f t="shared" si="21"/>
        <v>-0.16775141299833565</v>
      </c>
      <c r="K45" s="9">
        <f t="shared" si="22"/>
        <v>-0.99144486137381049</v>
      </c>
      <c r="L45" s="9">
        <f t="shared" si="23"/>
        <v>0.2268805594927544</v>
      </c>
      <c r="M45" s="9">
        <f t="shared" si="24"/>
        <v>-0.99144486137381049</v>
      </c>
      <c r="N45" s="9">
        <f t="shared" si="25"/>
        <v>0.32872766084543242</v>
      </c>
      <c r="O45" s="9">
        <f t="shared" si="26"/>
        <v>-0.99144486137381049</v>
      </c>
      <c r="P45" s="10">
        <f t="shared" si="27"/>
        <v>0.37205313842693211</v>
      </c>
    </row>
    <row r="46" spans="2:16" x14ac:dyDescent="0.2">
      <c r="B46" s="5">
        <v>19</v>
      </c>
      <c r="C46" s="9">
        <f t="shared" si="14"/>
        <v>-0.96592582628906842</v>
      </c>
      <c r="D46" s="9">
        <f t="shared" si="15"/>
        <v>0.20255389584598518</v>
      </c>
      <c r="E46" s="9">
        <f t="shared" si="16"/>
        <v>-0.96592582628906842</v>
      </c>
      <c r="F46" s="9">
        <f t="shared" si="17"/>
        <v>7.7824199067528993E-2</v>
      </c>
      <c r="G46" s="9">
        <f t="shared" si="18"/>
        <v>-0.96592582628906842</v>
      </c>
      <c r="H46" s="9">
        <f t="shared" si="19"/>
        <v>-2.4022902285149028E-2</v>
      </c>
      <c r="I46" s="9">
        <f t="shared" si="20"/>
        <v>-0.96592582628906842</v>
      </c>
      <c r="J46" s="9">
        <f t="shared" si="21"/>
        <v>-6.7348379866648683E-2</v>
      </c>
      <c r="K46" s="9">
        <f t="shared" si="22"/>
        <v>-0.96592582628906842</v>
      </c>
      <c r="L46" s="9">
        <f t="shared" si="23"/>
        <v>0.3272835926244414</v>
      </c>
      <c r="M46" s="9">
        <f t="shared" si="24"/>
        <v>-0.96592582628906842</v>
      </c>
      <c r="N46" s="9">
        <f t="shared" si="25"/>
        <v>0.42913069397711939</v>
      </c>
      <c r="O46" s="9">
        <f t="shared" si="26"/>
        <v>-0.96592582628906842</v>
      </c>
      <c r="P46" s="10">
        <f t="shared" si="27"/>
        <v>0.47245617155861908</v>
      </c>
    </row>
    <row r="47" spans="2:16" x14ac:dyDescent="0.2">
      <c r="B47" s="5">
        <v>19.5</v>
      </c>
      <c r="C47" s="9">
        <f t="shared" si="14"/>
        <v>-0.92387953251128696</v>
      </c>
      <c r="D47" s="9">
        <f t="shared" si="15"/>
        <v>0.29949117566119782</v>
      </c>
      <c r="E47" s="9">
        <f t="shared" si="16"/>
        <v>-0.92387953251128696</v>
      </c>
      <c r="F47" s="9">
        <f t="shared" si="17"/>
        <v>0.17476147888274163</v>
      </c>
      <c r="G47" s="9">
        <f t="shared" si="18"/>
        <v>-0.92387953251128696</v>
      </c>
      <c r="H47" s="9">
        <f t="shared" si="19"/>
        <v>7.2914377530063607E-2</v>
      </c>
      <c r="I47" s="9">
        <f t="shared" si="20"/>
        <v>-0.92387953251128696</v>
      </c>
      <c r="J47" s="9">
        <f t="shared" si="21"/>
        <v>2.9588899948563951E-2</v>
      </c>
      <c r="K47" s="9">
        <f t="shared" si="22"/>
        <v>-0.92387953251128696</v>
      </c>
      <c r="L47" s="9">
        <f t="shared" si="23"/>
        <v>0.42422087243965401</v>
      </c>
      <c r="M47" s="9">
        <f t="shared" si="24"/>
        <v>-0.92387953251128696</v>
      </c>
      <c r="N47" s="9">
        <f t="shared" si="25"/>
        <v>0.52606797379233206</v>
      </c>
      <c r="O47" s="9">
        <f t="shared" si="26"/>
        <v>-0.92387953251128696</v>
      </c>
      <c r="P47" s="10">
        <f t="shared" si="27"/>
        <v>0.56939345137383168</v>
      </c>
    </row>
    <row r="48" spans="2:16" x14ac:dyDescent="0.2">
      <c r="B48" s="5">
        <v>20</v>
      </c>
      <c r="C48" s="9">
        <f t="shared" si="14"/>
        <v>-0.8660254037844386</v>
      </c>
      <c r="D48" s="9">
        <f t="shared" si="15"/>
        <v>0.39130407842620707</v>
      </c>
      <c r="E48" s="9">
        <f t="shared" si="16"/>
        <v>-0.8660254037844386</v>
      </c>
      <c r="F48" s="9">
        <f t="shared" si="17"/>
        <v>0.26657438164775088</v>
      </c>
      <c r="G48" s="9">
        <f t="shared" si="18"/>
        <v>-0.8660254037844386</v>
      </c>
      <c r="H48" s="9">
        <f t="shared" si="19"/>
        <v>0.16472728029507286</v>
      </c>
      <c r="I48" s="9">
        <f t="shared" si="20"/>
        <v>-0.8660254037844386</v>
      </c>
      <c r="J48" s="9">
        <f t="shared" si="21"/>
        <v>0.1214018027135732</v>
      </c>
      <c r="K48" s="9">
        <f t="shared" si="22"/>
        <v>-0.8660254037844386</v>
      </c>
      <c r="L48" s="9">
        <f t="shared" si="23"/>
        <v>0.51603377520466331</v>
      </c>
      <c r="M48" s="9">
        <f t="shared" si="24"/>
        <v>-0.8660254037844386</v>
      </c>
      <c r="N48" s="9">
        <f t="shared" si="25"/>
        <v>0.61788087655734125</v>
      </c>
      <c r="O48" s="9">
        <f t="shared" si="26"/>
        <v>-0.8660254037844386</v>
      </c>
      <c r="P48" s="10">
        <f t="shared" si="27"/>
        <v>0.66120635413884088</v>
      </c>
    </row>
    <row r="49" spans="2:16" x14ac:dyDescent="0.2">
      <c r="B49" s="5">
        <v>20.5</v>
      </c>
      <c r="C49" s="9">
        <f t="shared" si="14"/>
        <v>-0.79335334029123572</v>
      </c>
      <c r="D49" s="9">
        <f t="shared" si="15"/>
        <v>0.47642165991935587</v>
      </c>
      <c r="E49" s="9">
        <f t="shared" si="16"/>
        <v>-0.79335334029123572</v>
      </c>
      <c r="F49" s="9">
        <f t="shared" si="17"/>
        <v>0.35169196314089968</v>
      </c>
      <c r="G49" s="9">
        <f t="shared" si="18"/>
        <v>-0.79335334029123572</v>
      </c>
      <c r="H49" s="9">
        <f t="shared" si="19"/>
        <v>0.24984486178822166</v>
      </c>
      <c r="I49" s="9">
        <f t="shared" si="20"/>
        <v>-0.79335334029123572</v>
      </c>
      <c r="J49" s="9">
        <f t="shared" si="21"/>
        <v>0.206519384206722</v>
      </c>
      <c r="K49" s="9">
        <f t="shared" si="22"/>
        <v>-0.79335334029123572</v>
      </c>
      <c r="L49" s="9">
        <f t="shared" si="23"/>
        <v>0.60115135669781206</v>
      </c>
      <c r="M49" s="9">
        <f t="shared" si="24"/>
        <v>-0.79335334029123572</v>
      </c>
      <c r="N49" s="9">
        <f t="shared" si="25"/>
        <v>0.7029984580504901</v>
      </c>
      <c r="O49" s="9">
        <f t="shared" si="26"/>
        <v>-0.79335334029123572</v>
      </c>
      <c r="P49" s="10">
        <f t="shared" si="27"/>
        <v>0.74632393563198973</v>
      </c>
    </row>
    <row r="50" spans="2:16" x14ac:dyDescent="0.2">
      <c r="B50" s="5">
        <v>21</v>
      </c>
      <c r="C50" s="9">
        <f t="shared" si="14"/>
        <v>-0.70710678118654768</v>
      </c>
      <c r="D50" s="9">
        <f t="shared" si="15"/>
        <v>0.553387534722247</v>
      </c>
      <c r="E50" s="9">
        <f t="shared" si="16"/>
        <v>-0.70710678118654768</v>
      </c>
      <c r="F50" s="9">
        <f t="shared" si="17"/>
        <v>0.42865783794379081</v>
      </c>
      <c r="G50" s="9">
        <f t="shared" si="18"/>
        <v>-0.70710678118654768</v>
      </c>
      <c r="H50" s="9">
        <f t="shared" si="19"/>
        <v>0.32681073659111282</v>
      </c>
      <c r="I50" s="9">
        <f t="shared" si="20"/>
        <v>-0.70710678118654768</v>
      </c>
      <c r="J50" s="9">
        <f t="shared" si="21"/>
        <v>0.28348525900961313</v>
      </c>
      <c r="K50" s="9">
        <f t="shared" si="22"/>
        <v>-0.70710678118654768</v>
      </c>
      <c r="L50" s="9">
        <f t="shared" si="23"/>
        <v>0.67811723150070313</v>
      </c>
      <c r="M50" s="9">
        <f t="shared" si="24"/>
        <v>-0.70710678118654768</v>
      </c>
      <c r="N50" s="9">
        <f t="shared" si="25"/>
        <v>0.77996433285338118</v>
      </c>
      <c r="O50" s="9">
        <f t="shared" si="26"/>
        <v>-0.70710678118654768</v>
      </c>
      <c r="P50" s="10">
        <f t="shared" si="27"/>
        <v>0.82328981043488092</v>
      </c>
    </row>
    <row r="51" spans="2:16" x14ac:dyDescent="0.2">
      <c r="B51" s="5">
        <v>21.5</v>
      </c>
      <c r="C51" s="9">
        <f t="shared" si="14"/>
        <v>-0.60876142900872088</v>
      </c>
      <c r="D51" s="9">
        <f t="shared" si="15"/>
        <v>0.62088479537802932</v>
      </c>
      <c r="E51" s="9">
        <f t="shared" si="16"/>
        <v>-0.60876142900872088</v>
      </c>
      <c r="F51" s="9">
        <f t="shared" si="17"/>
        <v>0.49615509859957313</v>
      </c>
      <c r="G51" s="9">
        <f t="shared" si="18"/>
        <v>-0.60876142900872088</v>
      </c>
      <c r="H51" s="9">
        <f t="shared" si="19"/>
        <v>0.39430799724689514</v>
      </c>
      <c r="I51" s="9">
        <f t="shared" si="20"/>
        <v>-0.60876142900872088</v>
      </c>
      <c r="J51" s="9">
        <f t="shared" si="21"/>
        <v>0.35098251966539545</v>
      </c>
      <c r="K51" s="9">
        <f t="shared" si="22"/>
        <v>-0.60876142900872088</v>
      </c>
      <c r="L51" s="9">
        <f t="shared" si="23"/>
        <v>0.74561449215648556</v>
      </c>
      <c r="M51" s="9">
        <f t="shared" si="24"/>
        <v>-0.60876142900872088</v>
      </c>
      <c r="N51" s="9">
        <f t="shared" si="25"/>
        <v>0.8474615935091635</v>
      </c>
      <c r="O51" s="9">
        <f t="shared" si="26"/>
        <v>-0.60876142900872088</v>
      </c>
      <c r="P51" s="10">
        <f t="shared" si="27"/>
        <v>0.89078707109066313</v>
      </c>
    </row>
    <row r="52" spans="2:16" x14ac:dyDescent="0.2">
      <c r="B52" s="5">
        <v>22</v>
      </c>
      <c r="C52" s="9">
        <f t="shared" si="14"/>
        <v>-0.50000000000000044</v>
      </c>
      <c r="D52" s="9">
        <f t="shared" si="15"/>
        <v>0.67775854504310684</v>
      </c>
      <c r="E52" s="9">
        <f t="shared" si="16"/>
        <v>-0.50000000000000044</v>
      </c>
      <c r="F52" s="9">
        <f t="shared" si="17"/>
        <v>0.5530288482646506</v>
      </c>
      <c r="G52" s="9">
        <f t="shared" si="18"/>
        <v>-0.50000000000000044</v>
      </c>
      <c r="H52" s="9">
        <f t="shared" si="19"/>
        <v>0.45118174691197266</v>
      </c>
      <c r="I52" s="9">
        <f t="shared" si="20"/>
        <v>-0.50000000000000044</v>
      </c>
      <c r="J52" s="9">
        <f t="shared" si="21"/>
        <v>0.40785626933047298</v>
      </c>
      <c r="K52" s="9">
        <f t="shared" si="22"/>
        <v>-0.50000000000000044</v>
      </c>
      <c r="L52" s="9">
        <f t="shared" si="23"/>
        <v>0.80248824182156309</v>
      </c>
      <c r="M52" s="9">
        <f t="shared" si="24"/>
        <v>-0.50000000000000044</v>
      </c>
      <c r="N52" s="9">
        <f t="shared" si="25"/>
        <v>0.90433534317424102</v>
      </c>
      <c r="O52" s="9">
        <f t="shared" si="26"/>
        <v>-0.50000000000000044</v>
      </c>
      <c r="P52" s="10">
        <f t="shared" si="27"/>
        <v>0.94766082075574065</v>
      </c>
    </row>
    <row r="53" spans="2:16" x14ac:dyDescent="0.2">
      <c r="B53" s="5">
        <v>22.5</v>
      </c>
      <c r="C53" s="9">
        <f t="shared" si="14"/>
        <v>-0.38268343236508956</v>
      </c>
      <c r="D53" s="9">
        <f t="shared" si="15"/>
        <v>0.72303565809232806</v>
      </c>
      <c r="E53" s="9">
        <f t="shared" si="16"/>
        <v>-0.38268343236508956</v>
      </c>
      <c r="F53" s="9">
        <f t="shared" si="17"/>
        <v>0.59830596131387193</v>
      </c>
      <c r="G53" s="9">
        <f t="shared" si="18"/>
        <v>-0.38268343236508956</v>
      </c>
      <c r="H53" s="9">
        <f t="shared" si="19"/>
        <v>0.49645885996119388</v>
      </c>
      <c r="I53" s="9">
        <f t="shared" si="20"/>
        <v>-0.38268343236508956</v>
      </c>
      <c r="J53" s="9">
        <f t="shared" si="21"/>
        <v>0.45313338237969419</v>
      </c>
      <c r="K53" s="9">
        <f t="shared" si="22"/>
        <v>-0.38268343236508956</v>
      </c>
      <c r="L53" s="9">
        <f t="shared" si="23"/>
        <v>0.84776535487078419</v>
      </c>
      <c r="M53" s="9">
        <f t="shared" si="24"/>
        <v>-0.38268343236508956</v>
      </c>
      <c r="N53" s="9">
        <f t="shared" si="25"/>
        <v>0.94961245622346224</v>
      </c>
      <c r="O53" s="9">
        <f t="shared" si="26"/>
        <v>-0.38268343236508956</v>
      </c>
      <c r="P53" s="10">
        <f t="shared" si="27"/>
        <v>0.99293793380496198</v>
      </c>
    </row>
    <row r="54" spans="2:16" x14ac:dyDescent="0.2">
      <c r="B54" s="5">
        <v>23</v>
      </c>
      <c r="C54" s="9">
        <f t="shared" si="14"/>
        <v>-0.25881904510252157</v>
      </c>
      <c r="D54" s="9">
        <f t="shared" si="15"/>
        <v>0.75594143056823249</v>
      </c>
      <c r="E54" s="9">
        <f t="shared" si="16"/>
        <v>-0.25881904510252157</v>
      </c>
      <c r="F54" s="9">
        <f t="shared" si="17"/>
        <v>0.63121173378977624</v>
      </c>
      <c r="G54" s="9">
        <f t="shared" si="18"/>
        <v>-0.25881904510252157</v>
      </c>
      <c r="H54" s="9">
        <f t="shared" si="19"/>
        <v>0.5293646324370983</v>
      </c>
      <c r="I54" s="9">
        <f t="shared" si="20"/>
        <v>-0.25881904510252157</v>
      </c>
      <c r="J54" s="9">
        <f t="shared" si="21"/>
        <v>0.48603915485559862</v>
      </c>
      <c r="K54" s="9">
        <f t="shared" si="22"/>
        <v>-0.25881904510252157</v>
      </c>
      <c r="L54" s="9">
        <f t="shared" si="23"/>
        <v>0.88067112734668873</v>
      </c>
      <c r="M54" s="9">
        <f t="shared" si="24"/>
        <v>-0.25881904510252157</v>
      </c>
      <c r="N54" s="9">
        <f t="shared" si="25"/>
        <v>0.98251822869936667</v>
      </c>
      <c r="O54" s="9">
        <f t="shared" si="26"/>
        <v>-0.25881904510252157</v>
      </c>
      <c r="P54" s="10">
        <f t="shared" si="27"/>
        <v>1.0258437062808663</v>
      </c>
    </row>
    <row r="55" spans="2:16" x14ac:dyDescent="0.2">
      <c r="B55" s="5">
        <v>23.5</v>
      </c>
      <c r="C55" s="9">
        <f t="shared" si="14"/>
        <v>-0.13052619222005168</v>
      </c>
      <c r="D55" s="9">
        <f t="shared" si="15"/>
        <v>0.77591283558055479</v>
      </c>
      <c r="E55" s="9">
        <f t="shared" si="16"/>
        <v>-0.13052619222005168</v>
      </c>
      <c r="F55" s="9">
        <f t="shared" si="17"/>
        <v>0.65118313880209855</v>
      </c>
      <c r="G55" s="9">
        <f t="shared" si="18"/>
        <v>-0.13052619222005168</v>
      </c>
      <c r="H55" s="9">
        <f t="shared" si="19"/>
        <v>0.54933603744942061</v>
      </c>
      <c r="I55" s="9">
        <f t="shared" si="20"/>
        <v>-0.13052619222005168</v>
      </c>
      <c r="J55" s="9">
        <f t="shared" si="21"/>
        <v>0.50601055986792098</v>
      </c>
      <c r="K55" s="9">
        <f t="shared" si="22"/>
        <v>-0.13052619222005168</v>
      </c>
      <c r="L55" s="9">
        <f t="shared" si="23"/>
        <v>0.90064253235901104</v>
      </c>
      <c r="M55" s="9">
        <f t="shared" si="24"/>
        <v>-0.13052619222005168</v>
      </c>
      <c r="N55" s="9">
        <f t="shared" si="25"/>
        <v>1.0024896337116891</v>
      </c>
      <c r="O55" s="9">
        <f t="shared" si="26"/>
        <v>-0.13052619222005168</v>
      </c>
      <c r="P55" s="10">
        <f t="shared" si="27"/>
        <v>1.0458151112931886</v>
      </c>
    </row>
    <row r="56" spans="2:16" x14ac:dyDescent="0.2">
      <c r="B56" s="8">
        <v>24</v>
      </c>
      <c r="C56" s="11">
        <f t="shared" si="14"/>
        <v>-2.45029690981724E-16</v>
      </c>
      <c r="D56" s="11">
        <f t="shared" si="15"/>
        <v>0.78260815685241392</v>
      </c>
      <c r="E56" s="11">
        <f t="shared" si="16"/>
        <v>-2.45029690981724E-16</v>
      </c>
      <c r="F56" s="11">
        <f t="shared" si="17"/>
        <v>0.65787846007395778</v>
      </c>
      <c r="G56" s="11">
        <f t="shared" si="18"/>
        <v>-2.45029690981724E-16</v>
      </c>
      <c r="H56" s="11">
        <f t="shared" si="19"/>
        <v>0.55603135872127973</v>
      </c>
      <c r="I56" s="11">
        <f t="shared" si="20"/>
        <v>-2.45029690981724E-16</v>
      </c>
      <c r="J56" s="11">
        <f t="shared" si="21"/>
        <v>0.51270588113978</v>
      </c>
      <c r="K56" s="11">
        <f t="shared" si="22"/>
        <v>-2.45029690981724E-16</v>
      </c>
      <c r="L56" s="11">
        <f t="shared" si="23"/>
        <v>0.90733785363087005</v>
      </c>
      <c r="M56" s="11">
        <f t="shared" si="24"/>
        <v>-2.45029690981724E-16</v>
      </c>
      <c r="N56" s="11">
        <f t="shared" si="25"/>
        <v>1.0091849549835481</v>
      </c>
      <c r="O56" s="11">
        <f t="shared" si="26"/>
        <v>-2.45029690981724E-16</v>
      </c>
      <c r="P56" s="12">
        <f t="shared" si="27"/>
        <v>1.0525104325650478</v>
      </c>
    </row>
    <row r="60" spans="2:16" x14ac:dyDescent="0.2">
      <c r="B60" s="2">
        <v>0</v>
      </c>
      <c r="C60" s="13">
        <f>I8</f>
        <v>0</v>
      </c>
      <c r="D60" s="14">
        <f>J8</f>
        <v>0.51270588113978</v>
      </c>
    </row>
    <row r="61" spans="2:16" x14ac:dyDescent="0.2">
      <c r="B61" s="5"/>
      <c r="C61" s="9">
        <f>O8</f>
        <v>0</v>
      </c>
      <c r="D61" s="10">
        <f>P8</f>
        <v>1.0525104325650478</v>
      </c>
    </row>
    <row r="62" spans="2:16" x14ac:dyDescent="0.2">
      <c r="B62" s="5">
        <v>1</v>
      </c>
      <c r="C62" s="9">
        <f>I10</f>
        <v>0.25881904510252074</v>
      </c>
      <c r="D62" s="10">
        <f>J10</f>
        <v>0.48603915485559884</v>
      </c>
    </row>
    <row r="63" spans="2:16" x14ac:dyDescent="0.2">
      <c r="B63" s="5"/>
      <c r="C63" s="9">
        <f>O10</f>
        <v>0.25881904510252074</v>
      </c>
      <c r="D63" s="10">
        <f>P10</f>
        <v>1.0258437062808665</v>
      </c>
    </row>
    <row r="64" spans="2:16" x14ac:dyDescent="0.2">
      <c r="B64" s="5">
        <v>2</v>
      </c>
      <c r="C64" s="9">
        <f>I12</f>
        <v>0.49999999999999994</v>
      </c>
      <c r="D64" s="10">
        <f>J12</f>
        <v>0.4078562693304732</v>
      </c>
    </row>
    <row r="65" spans="2:4" x14ac:dyDescent="0.2">
      <c r="B65" s="5"/>
      <c r="C65" s="9">
        <f>O12</f>
        <v>0.49999999999999994</v>
      </c>
      <c r="D65" s="10">
        <f>P12</f>
        <v>0.94766082075574087</v>
      </c>
    </row>
    <row r="66" spans="2:4" x14ac:dyDescent="0.2">
      <c r="B66" s="5">
        <v>3</v>
      </c>
      <c r="C66" s="9">
        <f>I14</f>
        <v>0.70710678118654746</v>
      </c>
      <c r="D66" s="10">
        <f>J14</f>
        <v>0.28348525900961324</v>
      </c>
    </row>
    <row r="67" spans="2:4" x14ac:dyDescent="0.2">
      <c r="B67" s="5"/>
      <c r="C67" s="9">
        <f>O14</f>
        <v>0.70710678118654746</v>
      </c>
      <c r="D67" s="10">
        <f>P14</f>
        <v>0.82328981043488092</v>
      </c>
    </row>
    <row r="68" spans="2:4" x14ac:dyDescent="0.2">
      <c r="B68" s="5">
        <v>4</v>
      </c>
      <c r="C68" s="9">
        <f>I16</f>
        <v>0.8660254037844386</v>
      </c>
      <c r="D68" s="10">
        <f>J16</f>
        <v>0.1214018027135732</v>
      </c>
    </row>
    <row r="69" spans="2:4" x14ac:dyDescent="0.2">
      <c r="B69" s="5"/>
      <c r="C69" s="9">
        <f>O16</f>
        <v>0.8660254037844386</v>
      </c>
      <c r="D69" s="10">
        <f>P16</f>
        <v>0.66120635413884088</v>
      </c>
    </row>
    <row r="70" spans="2:4" x14ac:dyDescent="0.2">
      <c r="B70" s="5">
        <v>5</v>
      </c>
      <c r="C70" s="9">
        <f>I18</f>
        <v>0.96592582628906831</v>
      </c>
      <c r="D70" s="10">
        <f>J18</f>
        <v>-6.7348379866648322E-2</v>
      </c>
    </row>
    <row r="71" spans="2:4" x14ac:dyDescent="0.2">
      <c r="B71" s="5"/>
      <c r="C71" s="9">
        <f>O18</f>
        <v>0.96592582628906831</v>
      </c>
      <c r="D71" s="10">
        <f>P18</f>
        <v>0.47245617155861941</v>
      </c>
    </row>
    <row r="72" spans="2:4" x14ac:dyDescent="0.2">
      <c r="B72" s="5">
        <v>6</v>
      </c>
      <c r="C72" s="9">
        <f>I20</f>
        <v>1</v>
      </c>
      <c r="D72" s="10">
        <f>J20</f>
        <v>-0.26990227571263381</v>
      </c>
    </row>
    <row r="73" spans="2:4" x14ac:dyDescent="0.2">
      <c r="B73" s="5"/>
      <c r="C73" s="9">
        <f>O20</f>
        <v>1</v>
      </c>
      <c r="D73" s="10">
        <f>P20</f>
        <v>0.26990227571263392</v>
      </c>
    </row>
    <row r="74" spans="2:4" x14ac:dyDescent="0.2">
      <c r="B74" s="5">
        <v>7</v>
      </c>
      <c r="C74" s="9">
        <f>I22</f>
        <v>0.96592582628906831</v>
      </c>
      <c r="D74" s="10">
        <f>J22</f>
        <v>-0.4724561715586193</v>
      </c>
    </row>
    <row r="75" spans="2:4" x14ac:dyDescent="0.2">
      <c r="B75" s="5"/>
      <c r="C75" s="9">
        <f>O22</f>
        <v>0.96592582628906831</v>
      </c>
      <c r="D75" s="10">
        <f>P22</f>
        <v>6.7348379866648406E-2</v>
      </c>
    </row>
    <row r="76" spans="2:4" x14ac:dyDescent="0.2">
      <c r="B76" s="5">
        <v>8</v>
      </c>
      <c r="C76" s="9">
        <f>I24</f>
        <v>0.86602540378443871</v>
      </c>
      <c r="D76" s="10">
        <f>J24</f>
        <v>-0.66120635413884066</v>
      </c>
    </row>
    <row r="77" spans="2:4" x14ac:dyDescent="0.2">
      <c r="B77" s="5"/>
      <c r="C77" s="9">
        <f>O24</f>
        <v>0.86602540378443871</v>
      </c>
      <c r="D77" s="10">
        <f>P24</f>
        <v>-0.12140180271357293</v>
      </c>
    </row>
    <row r="78" spans="2:4" x14ac:dyDescent="0.2">
      <c r="B78" s="5">
        <v>9</v>
      </c>
      <c r="C78" s="9">
        <f>I26</f>
        <v>0.70710678118654757</v>
      </c>
      <c r="D78" s="10">
        <f>J26</f>
        <v>-0.82328981043488092</v>
      </c>
    </row>
    <row r="79" spans="2:4" x14ac:dyDescent="0.2">
      <c r="B79" s="5"/>
      <c r="C79" s="9">
        <f>O26</f>
        <v>0.70710678118654757</v>
      </c>
      <c r="D79" s="10">
        <f>P26</f>
        <v>-0.28348525900961324</v>
      </c>
    </row>
    <row r="80" spans="2:4" x14ac:dyDescent="0.2">
      <c r="B80" s="5">
        <v>10</v>
      </c>
      <c r="C80" s="9">
        <f>I28</f>
        <v>0.49999999999999994</v>
      </c>
      <c r="D80" s="10">
        <f>J28</f>
        <v>-0.94766082075574087</v>
      </c>
    </row>
    <row r="81" spans="2:4" x14ac:dyDescent="0.2">
      <c r="B81" s="5"/>
      <c r="C81" s="9">
        <f>O28</f>
        <v>0.49999999999999994</v>
      </c>
      <c r="D81" s="10">
        <f>P28</f>
        <v>-0.4078562693304732</v>
      </c>
    </row>
    <row r="82" spans="2:4" x14ac:dyDescent="0.2">
      <c r="B82" s="5">
        <v>11</v>
      </c>
      <c r="C82" s="9">
        <f>I30</f>
        <v>0.25881904510252102</v>
      </c>
      <c r="D82" s="10">
        <f>J30</f>
        <v>-1.0258437062808665</v>
      </c>
    </row>
    <row r="83" spans="2:4" x14ac:dyDescent="0.2">
      <c r="B83" s="5"/>
      <c r="C83" s="9">
        <f>O30</f>
        <v>0.25881904510252102</v>
      </c>
      <c r="D83" s="10">
        <f>P30</f>
        <v>-0.48603915485559873</v>
      </c>
    </row>
    <row r="84" spans="2:4" x14ac:dyDescent="0.2">
      <c r="B84" s="5">
        <v>12</v>
      </c>
      <c r="C84" s="9">
        <f>I32</f>
        <v>1.22514845490862E-16</v>
      </c>
      <c r="D84" s="10">
        <f>J32</f>
        <v>-1.0525104325650478</v>
      </c>
    </row>
    <row r="85" spans="2:4" x14ac:dyDescent="0.2">
      <c r="B85" s="5"/>
      <c r="C85" s="9">
        <f>O32</f>
        <v>1.22514845490862E-16</v>
      </c>
      <c r="D85" s="10">
        <f>P32</f>
        <v>-0.51270588113978</v>
      </c>
    </row>
    <row r="86" spans="2:4" x14ac:dyDescent="0.2">
      <c r="B86" s="5">
        <v>13</v>
      </c>
      <c r="C86" s="9">
        <f>I34</f>
        <v>-0.25881904510252079</v>
      </c>
      <c r="D86" s="10">
        <f>J34</f>
        <v>-1.0258437062808665</v>
      </c>
    </row>
    <row r="87" spans="2:4" x14ac:dyDescent="0.2">
      <c r="B87" s="5"/>
      <c r="C87" s="9">
        <f>O34</f>
        <v>-0.25881904510252079</v>
      </c>
      <c r="D87" s="10">
        <f>P34</f>
        <v>-0.48603915485559884</v>
      </c>
    </row>
    <row r="88" spans="2:4" x14ac:dyDescent="0.2">
      <c r="B88" s="5">
        <v>14</v>
      </c>
      <c r="C88" s="9">
        <f>I36</f>
        <v>-0.49999999999999972</v>
      </c>
      <c r="D88" s="10">
        <f>J36</f>
        <v>-0.9476608207557411</v>
      </c>
    </row>
    <row r="89" spans="2:4" x14ac:dyDescent="0.2">
      <c r="B89" s="5"/>
      <c r="C89" s="9">
        <f>O36</f>
        <v>-0.49999999999999972</v>
      </c>
      <c r="D89" s="10">
        <f>P36</f>
        <v>-0.40785626933047331</v>
      </c>
    </row>
    <row r="90" spans="2:4" x14ac:dyDescent="0.2">
      <c r="B90" s="5">
        <v>15</v>
      </c>
      <c r="C90" s="9">
        <f>I38</f>
        <v>-0.70710678118654713</v>
      </c>
      <c r="D90" s="10">
        <f>J38</f>
        <v>-0.82328981043488136</v>
      </c>
    </row>
    <row r="91" spans="2:4" x14ac:dyDescent="0.2">
      <c r="B91" s="5"/>
      <c r="C91" s="9">
        <f>O38</f>
        <v>-0.70710678118654713</v>
      </c>
      <c r="D91" s="10">
        <f>P38</f>
        <v>-0.28348525900961358</v>
      </c>
    </row>
    <row r="92" spans="2:4" x14ac:dyDescent="0.2">
      <c r="B92" s="5">
        <v>16</v>
      </c>
      <c r="C92" s="9">
        <f>I40</f>
        <v>-0.86602540378443837</v>
      </c>
      <c r="D92" s="10">
        <f>J40</f>
        <v>-0.6612063541388411</v>
      </c>
    </row>
    <row r="93" spans="2:4" x14ac:dyDescent="0.2">
      <c r="B93" s="5"/>
      <c r="C93" s="9">
        <f>O40</f>
        <v>-0.86602540378443837</v>
      </c>
      <c r="D93" s="10">
        <f>P40</f>
        <v>-0.12140180271357343</v>
      </c>
    </row>
    <row r="94" spans="2:4" x14ac:dyDescent="0.2">
      <c r="B94" s="5">
        <v>17</v>
      </c>
      <c r="C94" s="9">
        <f>I42</f>
        <v>-0.96592582628906831</v>
      </c>
      <c r="D94" s="10">
        <f>J42</f>
        <v>-0.4724561715586193</v>
      </c>
    </row>
    <row r="95" spans="2:4" x14ac:dyDescent="0.2">
      <c r="B95" s="5"/>
      <c r="C95" s="9">
        <f>O42</f>
        <v>-0.96592582628906831</v>
      </c>
      <c r="D95" s="10">
        <f>P42</f>
        <v>6.7348379866648406E-2</v>
      </c>
    </row>
    <row r="96" spans="2:4" x14ac:dyDescent="0.2">
      <c r="B96" s="5">
        <v>18</v>
      </c>
      <c r="C96" s="9">
        <f>I44</f>
        <v>-1</v>
      </c>
      <c r="D96" s="10">
        <f>J44</f>
        <v>-0.26990227571263403</v>
      </c>
    </row>
    <row r="97" spans="2:4" x14ac:dyDescent="0.2">
      <c r="B97" s="5"/>
      <c r="C97" s="9">
        <f>O44</f>
        <v>-1</v>
      </c>
      <c r="D97" s="10">
        <f>P44</f>
        <v>0.2699022757126337</v>
      </c>
    </row>
    <row r="98" spans="2:4" x14ac:dyDescent="0.2">
      <c r="B98" s="5">
        <v>19</v>
      </c>
      <c r="C98" s="9">
        <f>I46</f>
        <v>-0.96592582628906842</v>
      </c>
      <c r="D98" s="10">
        <f>J46</f>
        <v>-6.7348379866648683E-2</v>
      </c>
    </row>
    <row r="99" spans="2:4" x14ac:dyDescent="0.2">
      <c r="B99" s="5"/>
      <c r="C99" s="9">
        <f>O46</f>
        <v>-0.96592582628906842</v>
      </c>
      <c r="D99" s="10">
        <f>P46</f>
        <v>0.47245617155861908</v>
      </c>
    </row>
    <row r="100" spans="2:4" x14ac:dyDescent="0.2">
      <c r="B100" s="5">
        <v>20</v>
      </c>
      <c r="C100" s="9">
        <f>I48</f>
        <v>-0.8660254037844386</v>
      </c>
      <c r="D100" s="10">
        <f>J48</f>
        <v>0.1214018027135732</v>
      </c>
    </row>
    <row r="101" spans="2:4" x14ac:dyDescent="0.2">
      <c r="B101" s="5"/>
      <c r="C101" s="9">
        <f>O48</f>
        <v>-0.8660254037844386</v>
      </c>
      <c r="D101" s="10">
        <f>P48</f>
        <v>0.66120635413884088</v>
      </c>
    </row>
    <row r="102" spans="2:4" x14ac:dyDescent="0.2">
      <c r="B102" s="5">
        <v>21</v>
      </c>
      <c r="C102" s="9">
        <f>I50</f>
        <v>-0.70710678118654768</v>
      </c>
      <c r="D102" s="10">
        <f>J50</f>
        <v>0.28348525900961313</v>
      </c>
    </row>
    <row r="103" spans="2:4" x14ac:dyDescent="0.2">
      <c r="B103" s="5"/>
      <c r="C103" s="9">
        <f>O50</f>
        <v>-0.70710678118654768</v>
      </c>
      <c r="D103" s="10">
        <f>P50</f>
        <v>0.82328981043488092</v>
      </c>
    </row>
    <row r="104" spans="2:4" x14ac:dyDescent="0.2">
      <c r="B104" s="5">
        <v>22</v>
      </c>
      <c r="C104" s="9">
        <f>I52</f>
        <v>-0.50000000000000044</v>
      </c>
      <c r="D104" s="10">
        <f>J52</f>
        <v>0.40785626933047298</v>
      </c>
    </row>
    <row r="105" spans="2:4" x14ac:dyDescent="0.2">
      <c r="B105" s="5"/>
      <c r="C105" s="9">
        <f>O52</f>
        <v>-0.50000000000000044</v>
      </c>
      <c r="D105" s="10">
        <f>P52</f>
        <v>0.94766082075574065</v>
      </c>
    </row>
    <row r="106" spans="2:4" x14ac:dyDescent="0.2">
      <c r="B106" s="5">
        <v>23</v>
      </c>
      <c r="C106" s="9">
        <f>I54</f>
        <v>-0.25881904510252157</v>
      </c>
      <c r="D106" s="10">
        <f>J54</f>
        <v>0.48603915485559862</v>
      </c>
    </row>
    <row r="107" spans="2:4" x14ac:dyDescent="0.2">
      <c r="B107" s="5"/>
      <c r="C107" s="9">
        <f>O54</f>
        <v>-0.25881904510252157</v>
      </c>
      <c r="D107" s="10">
        <f>P54</f>
        <v>1.0258437062808663</v>
      </c>
    </row>
    <row r="108" spans="2:4" x14ac:dyDescent="0.2">
      <c r="B108" s="5">
        <v>24</v>
      </c>
      <c r="C108" s="9">
        <f>I56</f>
        <v>-2.45029690981724E-16</v>
      </c>
      <c r="D108" s="10">
        <f>J56</f>
        <v>0.51270588113978</v>
      </c>
    </row>
    <row r="109" spans="2:4" x14ac:dyDescent="0.2">
      <c r="B109" s="8"/>
      <c r="C109" s="11">
        <f>O56</f>
        <v>-2.45029690981724E-16</v>
      </c>
      <c r="D109" s="12">
        <f>P56</f>
        <v>1.0525104325650478</v>
      </c>
    </row>
  </sheetData>
  <sheetProtection sheet="1"/>
  <phoneticPr fontId="0" type="noConversion"/>
  <pageMargins left="0.75" right="0.75" top="1" bottom="1" header="0.5" footer="0.5"/>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P109"/>
  <sheetViews>
    <sheetView showGridLines="0" workbookViewId="0">
      <selection activeCell="E23" sqref="E23"/>
    </sheetView>
  </sheetViews>
  <sheetFormatPr baseColWidth="10" defaultColWidth="8.83203125" defaultRowHeight="13" x14ac:dyDescent="0.15"/>
  <sheetData>
    <row r="2" spans="2:16" ht="14" x14ac:dyDescent="0.2">
      <c r="B2" s="2" t="s">
        <v>0</v>
      </c>
      <c r="C2" s="3">
        <v>1</v>
      </c>
      <c r="D2" s="3"/>
      <c r="E2" s="3"/>
      <c r="F2" s="3"/>
      <c r="G2" s="3"/>
      <c r="H2" s="3"/>
      <c r="I2" s="3"/>
      <c r="J2" s="3"/>
      <c r="K2" s="3"/>
      <c r="L2" s="3"/>
      <c r="M2" s="3"/>
      <c r="N2" s="3"/>
      <c r="O2" s="3"/>
      <c r="P2" s="4"/>
    </row>
    <row r="3" spans="2:16" ht="14" x14ac:dyDescent="0.2">
      <c r="B3" s="5" t="s">
        <v>1</v>
      </c>
      <c r="C3" s="20">
        <v>51.5</v>
      </c>
      <c r="D3" s="6"/>
      <c r="E3" s="6"/>
      <c r="F3" s="6"/>
      <c r="G3" s="6"/>
      <c r="H3" s="6"/>
      <c r="I3" s="6"/>
      <c r="J3" s="6"/>
      <c r="K3" s="6"/>
      <c r="L3" s="6"/>
      <c r="M3" s="6"/>
      <c r="N3" s="6"/>
      <c r="O3" s="6"/>
      <c r="P3" s="7"/>
    </row>
    <row r="4" spans="2:16" ht="14" x14ac:dyDescent="0.2">
      <c r="B4" s="5" t="s">
        <v>4</v>
      </c>
      <c r="C4" s="6"/>
      <c r="D4" s="6">
        <f>1/(1+(1/TAN(RADIANS($C$3)))*TAN(RADIANS(D$6)))</f>
        <v>1</v>
      </c>
      <c r="E4" s="6"/>
      <c r="F4" s="6">
        <f>1/(1+(1/TAN(RADIANS($C$3)))*TAN(RADIANS(F$6)))</f>
        <v>0.86253224608746504</v>
      </c>
      <c r="G4" s="6"/>
      <c r="H4" s="6">
        <f>1/(1+(1/TAN(RADIANS($C$3)))*TAN(RADIANS(H$6)))</f>
        <v>0.77548535874196833</v>
      </c>
      <c r="I4" s="6"/>
      <c r="J4" s="6">
        <f>1/(1+(1/TAN(RADIANS($C$3)))*TAN(RADIANS(J$6)))</f>
        <v>0.74356332501630262</v>
      </c>
      <c r="K4" s="6"/>
      <c r="L4" s="6">
        <f>1/(1+(1/TAN(RADIANS($C$3)))*TAN(RADIANS(L$6)))</f>
        <v>1.189593829784964</v>
      </c>
      <c r="M4" s="6"/>
      <c r="N4" s="6">
        <f>1/(1+(1/TAN(RADIANS($C$3)))*TAN(RADIANS(N$6)))</f>
        <v>1.4074892442257196</v>
      </c>
      <c r="O4" s="6"/>
      <c r="P4" s="7">
        <f>1/(1+(1/TAN(RADIANS($C$3)))*TAN(RADIANS(P$6)))</f>
        <v>1.5264271108274061</v>
      </c>
    </row>
    <row r="5" spans="2:16" ht="14" x14ac:dyDescent="0.2">
      <c r="B5" s="5" t="s">
        <v>5</v>
      </c>
      <c r="C5" s="6">
        <v>1</v>
      </c>
      <c r="D5" s="6"/>
      <c r="E5" s="6"/>
      <c r="F5" s="6"/>
      <c r="G5" s="6"/>
      <c r="H5" s="6"/>
      <c r="I5" s="6"/>
      <c r="J5" s="6"/>
      <c r="K5" s="6"/>
      <c r="L5" s="6"/>
      <c r="M5" s="6"/>
      <c r="N5" s="6"/>
      <c r="O5" s="6"/>
      <c r="P5" s="7"/>
    </row>
    <row r="6" spans="2:16" ht="14" x14ac:dyDescent="0.2">
      <c r="B6" s="5"/>
      <c r="C6" s="6"/>
      <c r="D6" s="18">
        <v>0</v>
      </c>
      <c r="E6" s="18"/>
      <c r="F6" s="18">
        <v>11.33</v>
      </c>
      <c r="G6" s="18"/>
      <c r="H6" s="18">
        <v>20</v>
      </c>
      <c r="I6" s="18"/>
      <c r="J6" s="18">
        <v>23.44</v>
      </c>
      <c r="K6" s="18"/>
      <c r="L6" s="18">
        <v>-11.33</v>
      </c>
      <c r="M6" s="18"/>
      <c r="N6" s="18">
        <v>-20</v>
      </c>
      <c r="O6" s="18"/>
      <c r="P6" s="19">
        <v>-23.44</v>
      </c>
    </row>
    <row r="7" spans="2:16" ht="14" x14ac:dyDescent="0.2">
      <c r="B7" s="5"/>
      <c r="C7" s="16" t="s">
        <v>2</v>
      </c>
      <c r="D7" s="16" t="s">
        <v>3</v>
      </c>
      <c r="E7" s="16" t="s">
        <v>2</v>
      </c>
      <c r="F7" s="16" t="s">
        <v>3</v>
      </c>
      <c r="G7" s="16" t="s">
        <v>2</v>
      </c>
      <c r="H7" s="16" t="s">
        <v>3</v>
      </c>
      <c r="I7" s="16" t="s">
        <v>2</v>
      </c>
      <c r="J7" s="16" t="s">
        <v>3</v>
      </c>
      <c r="K7" s="16" t="s">
        <v>2</v>
      </c>
      <c r="L7" s="16" t="s">
        <v>3</v>
      </c>
      <c r="M7" s="16" t="s">
        <v>2</v>
      </c>
      <c r="N7" s="16" t="s">
        <v>3</v>
      </c>
      <c r="O7" s="16" t="s">
        <v>2</v>
      </c>
      <c r="P7" s="17" t="s">
        <v>3</v>
      </c>
    </row>
    <row r="8" spans="2:16" ht="14" x14ac:dyDescent="0.2">
      <c r="B8" s="5">
        <v>0</v>
      </c>
      <c r="C8" s="15">
        <f t="shared" ref="C8:C39" si="0">D$4*SIN(2*PI()*$B8/24)</f>
        <v>0</v>
      </c>
      <c r="D8" s="9">
        <f t="shared" ref="D8:D39" si="1">D$4*($C$2*COS(2*PI()*$B8/24)*SIN(RADIANS($C$3))-$C$5*$C$2*COS(RADIANS($C$3))*TAN(RADIANS(D$6)))+$C$2*SIN(RADIANS($C$3))</f>
        <v>1.5652163137048278</v>
      </c>
      <c r="E8" s="9">
        <f t="shared" ref="E8:E39" si="2">F$4*SIN(2*PI()*$B8/24)</f>
        <v>0</v>
      </c>
      <c r="F8" s="9">
        <f t="shared" ref="F8:F39" si="3">F$4*($C$2*COS(2*PI()*$B8/24)*SIN(RADIANS($C$3))-$C$5*$C$2*COS(RADIANS($C$3))*TAN(RADIANS(F$6)))+$C$2*SIN(RADIANS($C$3))</f>
        <v>1.3500495426725674</v>
      </c>
      <c r="G8" s="9">
        <f t="shared" ref="G8:G39" si="4">H$4*SIN(2*PI()*$B8/24)</f>
        <v>0</v>
      </c>
      <c r="H8" s="9">
        <f t="shared" ref="H8:H39" si="5">H$4*($C$2*COS(2*PI()*$B8/24)*SIN(RADIANS($C$3))-$C$5*$C$2*COS(RADIANS($C$3))*TAN(RADIANS(H$6)))+$C$2*SIN(RADIANS($C$3))</f>
        <v>1.2138023345421696</v>
      </c>
      <c r="I8" s="9">
        <f t="shared" ref="I8:I39" si="6">J$4*SIN(2*PI()*$B8/24)</f>
        <v>0</v>
      </c>
      <c r="J8" s="9">
        <f t="shared" ref="J8:J39" si="7">J$4*($C$2*COS(2*PI()*$B8/24)*SIN(RADIANS($C$3))-$C$5*$C$2*COS(RADIANS($C$3))*TAN(RADIANS(J$6)))+$C$2*SIN(RADIANS($C$3))</f>
        <v>1.163837446588122</v>
      </c>
      <c r="K8" s="9">
        <f t="shared" ref="K8:K39" si="8">L$4*SIN(2*PI()*$B8/24)</f>
        <v>0</v>
      </c>
      <c r="L8" s="9">
        <f t="shared" ref="L8:L39" si="9">L$4*($C$2*COS(2*PI()*$B8/24)*SIN(RADIANS($C$3))-$C$5*$C$2*COS(RADIANS($C$3))*TAN(RADIANS(L$6)))+$C$2*SIN(RADIANS($C$3))</f>
        <v>1.8619716690620296</v>
      </c>
      <c r="M8" s="9">
        <f t="shared" ref="M8:M39" si="10">N$4*SIN(2*PI()*$B8/24)</f>
        <v>0</v>
      </c>
      <c r="N8" s="9">
        <f t="shared" ref="N8:N39" si="11">N$4*($C$2*COS(2*PI()*$B8/24)*SIN(RADIANS($C$3))-$C$5*$C$2*COS(RADIANS($C$3))*TAN(RADIANS(N$6)))+$C$2*SIN(RADIANS($C$3))</f>
        <v>2.2030251264261747</v>
      </c>
      <c r="O8" s="9">
        <f t="shared" ref="O8:O56" si="12">P$4*SIN(2*PI()*$B8/24)</f>
        <v>0</v>
      </c>
      <c r="P8" s="10">
        <f t="shared" ref="P8:P39" si="13">P$4*($C$2*COS(2*PI()*$B8/24)*SIN(RADIANS($C$3))-$C$5*$C$2*COS(RADIANS($C$3))*TAN(RADIANS(P$6)))+$C$2*SIN(RADIANS($C$3))</f>
        <v>2.3891886155483832</v>
      </c>
    </row>
    <row r="9" spans="2:16" ht="14" x14ac:dyDescent="0.2">
      <c r="B9" s="5">
        <v>0.5</v>
      </c>
      <c r="C9" s="9">
        <f t="shared" si="0"/>
        <v>0.13052619222005157</v>
      </c>
      <c r="D9" s="9">
        <f t="shared" si="1"/>
        <v>1.5585209924329688</v>
      </c>
      <c r="E9" s="9">
        <f t="shared" si="2"/>
        <v>0.11258304974880529</v>
      </c>
      <c r="F9" s="9">
        <f t="shared" si="3"/>
        <v>1.3442746121776734</v>
      </c>
      <c r="G9" s="9">
        <f t="shared" si="4"/>
        <v>0.10122115099898982</v>
      </c>
      <c r="H9" s="9">
        <f t="shared" si="5"/>
        <v>1.2086102109237693</v>
      </c>
      <c r="I9" s="9">
        <f t="shared" si="6"/>
        <v>9.70544894888586E-2</v>
      </c>
      <c r="J9" s="9">
        <f t="shared" si="7"/>
        <v>1.1588590512411661</v>
      </c>
      <c r="K9" s="9">
        <f t="shared" si="8"/>
        <v>0.15527315289029953</v>
      </c>
      <c r="L9" s="9">
        <f t="shared" si="9"/>
        <v>1.8540069561885981</v>
      </c>
      <c r="M9" s="9">
        <f t="shared" si="10"/>
        <v>0.18371421163946139</v>
      </c>
      <c r="N9" s="9">
        <f t="shared" si="11"/>
        <v>2.1936015337493977</v>
      </c>
      <c r="O9" s="9">
        <f t="shared" si="12"/>
        <v>0.19923871847775598</v>
      </c>
      <c r="P9" s="10">
        <f t="shared" si="13"/>
        <v>2.378968695643318</v>
      </c>
    </row>
    <row r="10" spans="2:16" ht="14" x14ac:dyDescent="0.2">
      <c r="B10" s="5">
        <v>1</v>
      </c>
      <c r="C10" s="9">
        <f t="shared" si="0"/>
        <v>0.25881904510252074</v>
      </c>
      <c r="D10" s="9">
        <f t="shared" si="1"/>
        <v>1.5385495874206465</v>
      </c>
      <c r="E10" s="9">
        <f t="shared" si="2"/>
        <v>0.22323977230249012</v>
      </c>
      <c r="F10" s="9">
        <f t="shared" si="3"/>
        <v>1.3270486313548728</v>
      </c>
      <c r="G10" s="9">
        <f t="shared" si="4"/>
        <v>0.20071038004058198</v>
      </c>
      <c r="H10" s="9">
        <f t="shared" si="5"/>
        <v>1.1931226787432074</v>
      </c>
      <c r="I10" s="9">
        <f t="shared" si="6"/>
        <v>0.19244834975397471</v>
      </c>
      <c r="J10" s="9">
        <f t="shared" si="7"/>
        <v>1.1440090469249566</v>
      </c>
      <c r="K10" s="9">
        <f t="shared" si="8"/>
        <v>0.30788953908479499</v>
      </c>
      <c r="L10" s="9">
        <f t="shared" si="9"/>
        <v>1.8302490960138034</v>
      </c>
      <c r="M10" s="9">
        <f t="shared" si="10"/>
        <v>0.36428502218256936</v>
      </c>
      <c r="N10" s="9">
        <f t="shared" si="11"/>
        <v>2.1654919960024785</v>
      </c>
      <c r="O10" s="9">
        <f t="shared" si="12"/>
        <v>0.39506840724294884</v>
      </c>
      <c r="P10" s="10">
        <f t="shared" si="13"/>
        <v>2.3484838015911951</v>
      </c>
    </row>
    <row r="11" spans="2:16" ht="14" x14ac:dyDescent="0.2">
      <c r="B11" s="5">
        <v>1.5</v>
      </c>
      <c r="C11" s="9">
        <f t="shared" si="0"/>
        <v>0.38268343236508978</v>
      </c>
      <c r="D11" s="9">
        <f t="shared" si="1"/>
        <v>1.505643814944742</v>
      </c>
      <c r="E11" s="9">
        <f t="shared" si="2"/>
        <v>0.33007680045832138</v>
      </c>
      <c r="F11" s="9">
        <f t="shared" si="3"/>
        <v>1.2986663415119877</v>
      </c>
      <c r="G11" s="9">
        <f t="shared" si="4"/>
        <v>0.29676539883224945</v>
      </c>
      <c r="H11" s="9">
        <f t="shared" si="5"/>
        <v>1.1676047339700488</v>
      </c>
      <c r="I11" s="9">
        <f t="shared" si="6"/>
        <v>0.28454936539803749</v>
      </c>
      <c r="J11" s="9">
        <f t="shared" si="7"/>
        <v>1.1195415213305429</v>
      </c>
      <c r="K11" s="9">
        <f t="shared" si="8"/>
        <v>0.45523784990244237</v>
      </c>
      <c r="L11" s="9">
        <f t="shared" si="9"/>
        <v>1.7911045921121591</v>
      </c>
      <c r="M11" s="9">
        <f t="shared" si="10"/>
        <v>0.53862281499724451</v>
      </c>
      <c r="N11" s="9">
        <f t="shared" si="11"/>
        <v>2.1191774751697041</v>
      </c>
      <c r="O11" s="9">
        <f t="shared" si="12"/>
        <v>0.58413836602655911</v>
      </c>
      <c r="P11" s="10">
        <f t="shared" si="13"/>
        <v>2.2982555383812562</v>
      </c>
    </row>
    <row r="12" spans="2:16" ht="14" x14ac:dyDescent="0.2">
      <c r="B12" s="5">
        <v>2</v>
      </c>
      <c r="C12" s="9">
        <f t="shared" si="0"/>
        <v>0.49999999999999994</v>
      </c>
      <c r="D12" s="9">
        <f t="shared" si="1"/>
        <v>1.4603667018955209</v>
      </c>
      <c r="E12" s="9">
        <f t="shared" si="2"/>
        <v>0.43126612304373246</v>
      </c>
      <c r="F12" s="9">
        <f t="shared" si="3"/>
        <v>1.259613371497287</v>
      </c>
      <c r="G12" s="9">
        <f t="shared" si="4"/>
        <v>0.38774267937098411</v>
      </c>
      <c r="H12" s="9">
        <f t="shared" si="5"/>
        <v>1.1324929957142731</v>
      </c>
      <c r="I12" s="9">
        <f t="shared" si="6"/>
        <v>0.37178166250815126</v>
      </c>
      <c r="J12" s="9">
        <f t="shared" si="7"/>
        <v>1.0858751206045252</v>
      </c>
      <c r="K12" s="9">
        <f t="shared" si="8"/>
        <v>0.59479691489248188</v>
      </c>
      <c r="L12" s="9">
        <f t="shared" si="9"/>
        <v>1.7372432177983297</v>
      </c>
      <c r="M12" s="9">
        <f t="shared" si="10"/>
        <v>0.70374462211285971</v>
      </c>
      <c r="N12" s="9">
        <f t="shared" si="11"/>
        <v>2.0554504255433335</v>
      </c>
      <c r="O12" s="9">
        <f t="shared" si="12"/>
        <v>0.76321355541370295</v>
      </c>
      <c r="P12" s="10">
        <f t="shared" si="13"/>
        <v>2.2291433255229278</v>
      </c>
    </row>
    <row r="13" spans="2:16" ht="14" x14ac:dyDescent="0.2">
      <c r="B13" s="5">
        <v>2.5</v>
      </c>
      <c r="C13" s="9">
        <f t="shared" si="0"/>
        <v>0.60876142900872066</v>
      </c>
      <c r="D13" s="9">
        <f t="shared" si="1"/>
        <v>1.4034929522304433</v>
      </c>
      <c r="E13" s="9">
        <f t="shared" si="2"/>
        <v>0.52507636269430669</v>
      </c>
      <c r="F13" s="9">
        <f t="shared" si="3"/>
        <v>1.2105579284552515</v>
      </c>
      <c r="G13" s="9">
        <f t="shared" si="4"/>
        <v>0.47208557516310101</v>
      </c>
      <c r="H13" s="9">
        <f t="shared" si="5"/>
        <v>1.0883882355522496</v>
      </c>
      <c r="I13" s="9">
        <f t="shared" si="6"/>
        <v>0.45265267229540018</v>
      </c>
      <c r="J13" s="9">
        <f t="shared" si="7"/>
        <v>1.0435858861974152</v>
      </c>
      <c r="K13" s="9">
        <f t="shared" si="8"/>
        <v>0.72417883975985142</v>
      </c>
      <c r="L13" s="9">
        <f t="shared" si="9"/>
        <v>1.6695865561200187</v>
      </c>
      <c r="M13" s="9">
        <f t="shared" si="10"/>
        <v>0.85682516362925332</v>
      </c>
      <c r="N13" s="9">
        <f t="shared" si="11"/>
        <v>1.9754012346109506</v>
      </c>
      <c r="O13" s="9">
        <f t="shared" si="12"/>
        <v>0.92922994926494462</v>
      </c>
      <c r="P13" s="10">
        <f t="shared" si="13"/>
        <v>2.1423296921397421</v>
      </c>
    </row>
    <row r="14" spans="2:16" ht="14" x14ac:dyDescent="0.2">
      <c r="B14" s="5">
        <v>3</v>
      </c>
      <c r="C14" s="9">
        <f t="shared" si="0"/>
        <v>0.70710678118654746</v>
      </c>
      <c r="D14" s="9">
        <f t="shared" si="1"/>
        <v>1.3359956915746611</v>
      </c>
      <c r="E14" s="9">
        <f t="shared" si="2"/>
        <v>0.60990240020051045</v>
      </c>
      <c r="F14" s="9">
        <f t="shared" si="3"/>
        <v>1.1523393646170685</v>
      </c>
      <c r="G14" s="9">
        <f t="shared" si="4"/>
        <v>0.54835095587732829</v>
      </c>
      <c r="H14" s="9">
        <f t="shared" si="5"/>
        <v>1.0360450981585001</v>
      </c>
      <c r="I14" s="9">
        <f t="shared" si="6"/>
        <v>0.52577866936064432</v>
      </c>
      <c r="J14" s="9">
        <f t="shared" si="7"/>
        <v>0.99339739863470966</v>
      </c>
      <c r="K14" s="9">
        <f t="shared" si="8"/>
        <v>0.84116986389862347</v>
      </c>
      <c r="L14" s="9">
        <f t="shared" si="9"/>
        <v>1.5892922313165125</v>
      </c>
      <c r="M14" s="9">
        <f t="shared" si="10"/>
        <v>0.99524518903913495</v>
      </c>
      <c r="N14" s="9">
        <f t="shared" si="11"/>
        <v>1.8803995662232371</v>
      </c>
      <c r="O14" s="9">
        <f t="shared" si="12"/>
        <v>1.0793469610530484</v>
      </c>
      <c r="P14" s="10">
        <f t="shared" si="13"/>
        <v>2.0393000435681721</v>
      </c>
    </row>
    <row r="15" spans="2:16" ht="14" x14ac:dyDescent="0.2">
      <c r="B15" s="5">
        <v>3.5</v>
      </c>
      <c r="C15" s="9">
        <f t="shared" si="0"/>
        <v>0.79335334029123517</v>
      </c>
      <c r="D15" s="9">
        <f t="shared" si="1"/>
        <v>1.2590298167717704</v>
      </c>
      <c r="E15" s="9">
        <f t="shared" si="2"/>
        <v>0.68429283854239209</v>
      </c>
      <c r="F15" s="9">
        <f t="shared" si="3"/>
        <v>1.0859538157512447</v>
      </c>
      <c r="G15" s="9">
        <f t="shared" si="4"/>
        <v>0.6152338997048874</v>
      </c>
      <c r="H15" s="9">
        <f t="shared" si="5"/>
        <v>0.97635918912609099</v>
      </c>
      <c r="I15" s="9">
        <f t="shared" si="6"/>
        <v>0.58990844761974104</v>
      </c>
      <c r="J15" s="9">
        <f t="shared" si="7"/>
        <v>0.93616839685348385</v>
      </c>
      <c r="K15" s="9">
        <f t="shared" si="8"/>
        <v>0.94376823844974422</v>
      </c>
      <c r="L15" s="9">
        <f t="shared" si="9"/>
        <v>1.4977341015469918</v>
      </c>
      <c r="M15" s="9">
        <f t="shared" si="10"/>
        <v>1.1166362933304608</v>
      </c>
      <c r="N15" s="9">
        <f t="shared" si="11"/>
        <v>1.7720709252657452</v>
      </c>
      <c r="O15" s="9">
        <f t="shared" si="12"/>
        <v>1.2109960470860222</v>
      </c>
      <c r="P15" s="10">
        <f t="shared" si="13"/>
        <v>1.9218172456604921</v>
      </c>
    </row>
    <row r="16" spans="2:16" ht="14" x14ac:dyDescent="0.2">
      <c r="B16" s="5">
        <v>4</v>
      </c>
      <c r="C16" s="9">
        <f t="shared" si="0"/>
        <v>0.8660254037844386</v>
      </c>
      <c r="D16" s="9">
        <f t="shared" si="1"/>
        <v>1.1739122352786211</v>
      </c>
      <c r="E16" s="9">
        <f t="shared" si="2"/>
        <v>0.74697483669499565</v>
      </c>
      <c r="F16" s="9">
        <f t="shared" si="3"/>
        <v>1.0125371570044255</v>
      </c>
      <c r="G16" s="9">
        <f t="shared" si="4"/>
        <v>0.67159002093343334</v>
      </c>
      <c r="H16" s="9">
        <f t="shared" si="5"/>
        <v>0.91035175090662723</v>
      </c>
      <c r="I16" s="9">
        <f t="shared" si="6"/>
        <v>0.64394472878654319</v>
      </c>
      <c r="J16" s="9">
        <f t="shared" si="7"/>
        <v>0.87287808494109154</v>
      </c>
      <c r="K16" s="9">
        <f t="shared" si="8"/>
        <v>1.0302184767790001</v>
      </c>
      <c r="L16" s="9">
        <f t="shared" si="9"/>
        <v>1.3964787517965225</v>
      </c>
      <c r="M16" s="9">
        <f t="shared" si="10"/>
        <v>1.2189214410528331</v>
      </c>
      <c r="N16" s="9">
        <f t="shared" si="11"/>
        <v>1.6522688448196314</v>
      </c>
      <c r="O16" s="9">
        <f t="shared" si="12"/>
        <v>1.3219246550018184</v>
      </c>
      <c r="P16" s="10">
        <f t="shared" si="13"/>
        <v>1.7918914616612875</v>
      </c>
    </row>
    <row r="17" spans="2:16" ht="14" x14ac:dyDescent="0.2">
      <c r="B17" s="5">
        <v>4.5</v>
      </c>
      <c r="C17" s="9">
        <f t="shared" si="0"/>
        <v>0.92387953251128674</v>
      </c>
      <c r="D17" s="9">
        <f t="shared" si="1"/>
        <v>1.0820993325136123</v>
      </c>
      <c r="E17" s="9">
        <f t="shared" si="2"/>
        <v>0.79687588829119738</v>
      </c>
      <c r="F17" s="9">
        <f t="shared" si="3"/>
        <v>0.9333455677627126</v>
      </c>
      <c r="G17" s="9">
        <f t="shared" si="4"/>
        <v>0.71645505070387716</v>
      </c>
      <c r="H17" s="9">
        <f t="shared" si="5"/>
        <v>0.83915218906876299</v>
      </c>
      <c r="I17" s="9">
        <f t="shared" si="6"/>
        <v>0.68696293710859968</v>
      </c>
      <c r="J17" s="9">
        <f t="shared" si="7"/>
        <v>0.80460937768174323</v>
      </c>
      <c r="K17" s="9">
        <f t="shared" si="8"/>
        <v>1.0990413913400436</v>
      </c>
      <c r="L17" s="9">
        <f t="shared" si="9"/>
        <v>1.2872586891726212</v>
      </c>
      <c r="M17" s="9">
        <f t="shared" si="10"/>
        <v>1.3003505049699222</v>
      </c>
      <c r="N17" s="9">
        <f t="shared" si="11"/>
        <v>1.5230431716967399</v>
      </c>
      <c r="O17" s="9">
        <f t="shared" si="12"/>
        <v>1.4102347655637781</v>
      </c>
      <c r="P17" s="10">
        <f t="shared" si="13"/>
        <v>1.6517457577570178</v>
      </c>
    </row>
    <row r="18" spans="2:16" ht="14" x14ac:dyDescent="0.2">
      <c r="B18" s="5">
        <v>5</v>
      </c>
      <c r="C18" s="9">
        <f t="shared" si="0"/>
        <v>0.96592582628906831</v>
      </c>
      <c r="D18" s="9">
        <f t="shared" si="1"/>
        <v>0.98516205269839952</v>
      </c>
      <c r="E18" s="9">
        <f t="shared" si="2"/>
        <v>0.83314217250300071</v>
      </c>
      <c r="F18" s="9">
        <f t="shared" si="3"/>
        <v>0.84973403807408798</v>
      </c>
      <c r="G18" s="9">
        <f t="shared" si="4"/>
        <v>0.74906133591791035</v>
      </c>
      <c r="H18" s="9">
        <f t="shared" si="5"/>
        <v>0.76397874785579212</v>
      </c>
      <c r="I18" s="9">
        <f t="shared" si="6"/>
        <v>0.71822701911461917</v>
      </c>
      <c r="J18" s="9">
        <f t="shared" si="7"/>
        <v>0.73253037158430789</v>
      </c>
      <c r="K18" s="9">
        <f t="shared" si="8"/>
        <v>1.1490594029834187</v>
      </c>
      <c r="L18" s="9">
        <f t="shared" si="9"/>
        <v>1.1719426992283055</v>
      </c>
      <c r="M18" s="9">
        <f t="shared" si="10"/>
        <v>1.3595302112217045</v>
      </c>
      <c r="N18" s="9">
        <f t="shared" si="11"/>
        <v>1.386604992992329</v>
      </c>
      <c r="O18" s="9">
        <f t="shared" si="12"/>
        <v>1.4744153682959975</v>
      </c>
      <c r="P18" s="10">
        <f t="shared" si="13"/>
        <v>1.5037780657972146</v>
      </c>
    </row>
    <row r="19" spans="2:16" ht="14" x14ac:dyDescent="0.2">
      <c r="B19" s="5">
        <v>5.5</v>
      </c>
      <c r="C19" s="9">
        <f t="shared" si="0"/>
        <v>0.99144486137381038</v>
      </c>
      <c r="D19" s="9">
        <f t="shared" si="1"/>
        <v>0.88475901956671243</v>
      </c>
      <c r="E19" s="9">
        <f t="shared" si="2"/>
        <v>0.85515316315262813</v>
      </c>
      <c r="F19" s="9">
        <f t="shared" si="3"/>
        <v>0.76313318439301991</v>
      </c>
      <c r="G19" s="9">
        <f t="shared" si="4"/>
        <v>0.76885097399535041</v>
      </c>
      <c r="H19" s="9">
        <f t="shared" si="5"/>
        <v>0.6861176656888841</v>
      </c>
      <c r="I19" s="9">
        <f t="shared" si="6"/>
        <v>0.73720203769343762</v>
      </c>
      <c r="J19" s="9">
        <f t="shared" si="7"/>
        <v>0.65787435842718867</v>
      </c>
      <c r="K19" s="9">
        <f t="shared" si="8"/>
        <v>1.1794166896622937</v>
      </c>
      <c r="L19" s="9">
        <f t="shared" si="9"/>
        <v>1.0525038705231555</v>
      </c>
      <c r="M19" s="9">
        <f t="shared" si="10"/>
        <v>1.3954479786264977</v>
      </c>
      <c r="N19" s="9">
        <f t="shared" si="11"/>
        <v>1.2452888037718408</v>
      </c>
      <c r="O19" s="9">
        <f t="shared" si="12"/>
        <v>1.5133683152915036</v>
      </c>
      <c r="P19" s="10">
        <f t="shared" si="13"/>
        <v>1.3505201540157055</v>
      </c>
    </row>
    <row r="20" spans="2:16" ht="14" x14ac:dyDescent="0.2">
      <c r="B20" s="5">
        <v>6</v>
      </c>
      <c r="C20" s="9">
        <f t="shared" si="0"/>
        <v>1</v>
      </c>
      <c r="D20" s="9">
        <f t="shared" si="1"/>
        <v>0.78260815685241392</v>
      </c>
      <c r="E20" s="9">
        <f t="shared" si="2"/>
        <v>0.86253224608746504</v>
      </c>
      <c r="F20" s="9">
        <f t="shared" si="3"/>
        <v>0.67502477133628369</v>
      </c>
      <c r="G20" s="9">
        <f t="shared" si="4"/>
        <v>0.77548535874196833</v>
      </c>
      <c r="H20" s="9">
        <f t="shared" si="5"/>
        <v>0.60690116727108478</v>
      </c>
      <c r="I20" s="9">
        <f t="shared" si="6"/>
        <v>0.74356332501630262</v>
      </c>
      <c r="J20" s="9">
        <f t="shared" si="7"/>
        <v>0.58191872329406102</v>
      </c>
      <c r="K20" s="9">
        <f t="shared" si="8"/>
        <v>1.189593829784964</v>
      </c>
      <c r="L20" s="9">
        <f t="shared" si="9"/>
        <v>0.93098583453101491</v>
      </c>
      <c r="M20" s="9">
        <f t="shared" si="10"/>
        <v>1.4074892442257196</v>
      </c>
      <c r="N20" s="9">
        <f t="shared" si="11"/>
        <v>1.1015125632130875</v>
      </c>
      <c r="O20" s="9">
        <f t="shared" si="12"/>
        <v>1.5264271108274061</v>
      </c>
      <c r="P20" s="10">
        <f t="shared" si="13"/>
        <v>1.1945943077741916</v>
      </c>
    </row>
    <row r="21" spans="2:16" ht="14" x14ac:dyDescent="0.2">
      <c r="B21" s="5">
        <v>6.5</v>
      </c>
      <c r="C21" s="9">
        <f t="shared" si="0"/>
        <v>0.99144486137381038</v>
      </c>
      <c r="D21" s="9">
        <f t="shared" si="1"/>
        <v>0.6804572941381154</v>
      </c>
      <c r="E21" s="9">
        <f t="shared" si="2"/>
        <v>0.85515316315262813</v>
      </c>
      <c r="F21" s="9">
        <f t="shared" si="3"/>
        <v>0.58691635827954747</v>
      </c>
      <c r="G21" s="9">
        <f t="shared" si="4"/>
        <v>0.76885097399535041</v>
      </c>
      <c r="H21" s="9">
        <f t="shared" si="5"/>
        <v>0.52768466885328547</v>
      </c>
      <c r="I21" s="9">
        <f t="shared" si="6"/>
        <v>0.73720203769343762</v>
      </c>
      <c r="J21" s="9">
        <f t="shared" si="7"/>
        <v>0.50596308816093338</v>
      </c>
      <c r="K21" s="9">
        <f t="shared" si="8"/>
        <v>1.1794166896622937</v>
      </c>
      <c r="L21" s="9">
        <f t="shared" si="9"/>
        <v>0.80946779853887452</v>
      </c>
      <c r="M21" s="9">
        <f t="shared" si="10"/>
        <v>1.3954479786264977</v>
      </c>
      <c r="N21" s="9">
        <f t="shared" si="11"/>
        <v>0.95773632265433428</v>
      </c>
      <c r="O21" s="9">
        <f t="shared" si="12"/>
        <v>1.5133683152915036</v>
      </c>
      <c r="P21" s="10">
        <f t="shared" si="13"/>
        <v>1.038668461532678</v>
      </c>
    </row>
    <row r="22" spans="2:16" ht="14" x14ac:dyDescent="0.2">
      <c r="B22" s="5">
        <v>7</v>
      </c>
      <c r="C22" s="9">
        <f t="shared" si="0"/>
        <v>0.96592582628906831</v>
      </c>
      <c r="D22" s="9">
        <f t="shared" si="1"/>
        <v>0.58005426100642843</v>
      </c>
      <c r="E22" s="9">
        <f t="shared" si="2"/>
        <v>0.83314217250300071</v>
      </c>
      <c r="F22" s="9">
        <f t="shared" si="3"/>
        <v>0.5003155045984794</v>
      </c>
      <c r="G22" s="9">
        <f t="shared" si="4"/>
        <v>0.74906133591791035</v>
      </c>
      <c r="H22" s="9">
        <f t="shared" si="5"/>
        <v>0.44982358668637745</v>
      </c>
      <c r="I22" s="9">
        <f t="shared" si="6"/>
        <v>0.71822701911461917</v>
      </c>
      <c r="J22" s="9">
        <f t="shared" si="7"/>
        <v>0.43130707500381427</v>
      </c>
      <c r="K22" s="9">
        <f t="shared" si="8"/>
        <v>1.1490594029834187</v>
      </c>
      <c r="L22" s="9">
        <f t="shared" si="9"/>
        <v>0.6900289698337243</v>
      </c>
      <c r="M22" s="9">
        <f t="shared" si="10"/>
        <v>1.3595302112217045</v>
      </c>
      <c r="N22" s="9">
        <f t="shared" si="11"/>
        <v>0.81642013343384623</v>
      </c>
      <c r="O22" s="9">
        <f t="shared" si="12"/>
        <v>1.4744153682959975</v>
      </c>
      <c r="P22" s="10">
        <f t="shared" si="13"/>
        <v>0.88541054975116873</v>
      </c>
    </row>
    <row r="23" spans="2:16" ht="14" x14ac:dyDescent="0.2">
      <c r="B23" s="5">
        <v>7.5</v>
      </c>
      <c r="C23" s="9">
        <f t="shared" si="0"/>
        <v>0.92387953251128685</v>
      </c>
      <c r="D23" s="9">
        <f t="shared" si="1"/>
        <v>0.48311698119121582</v>
      </c>
      <c r="E23" s="9">
        <f t="shared" si="2"/>
        <v>0.79687588829119738</v>
      </c>
      <c r="F23" s="9">
        <f t="shared" si="3"/>
        <v>0.41670397490985489</v>
      </c>
      <c r="G23" s="9">
        <f t="shared" si="4"/>
        <v>0.71645505070387727</v>
      </c>
      <c r="H23" s="9">
        <f t="shared" si="5"/>
        <v>0.37465014547340675</v>
      </c>
      <c r="I23" s="9">
        <f t="shared" si="6"/>
        <v>0.68696293710859968</v>
      </c>
      <c r="J23" s="9">
        <f t="shared" si="7"/>
        <v>0.35922806890637904</v>
      </c>
      <c r="K23" s="9">
        <f t="shared" si="8"/>
        <v>1.0990413913400439</v>
      </c>
      <c r="L23" s="9">
        <f t="shared" si="9"/>
        <v>0.57471297988940884</v>
      </c>
      <c r="M23" s="9">
        <f t="shared" si="10"/>
        <v>1.3003505049699222</v>
      </c>
      <c r="N23" s="9">
        <f t="shared" si="11"/>
        <v>0.67998195472943546</v>
      </c>
      <c r="O23" s="9">
        <f t="shared" si="12"/>
        <v>1.4102347655637781</v>
      </c>
      <c r="P23" s="10">
        <f t="shared" si="13"/>
        <v>0.73744285779136587</v>
      </c>
    </row>
    <row r="24" spans="2:16" ht="14" x14ac:dyDescent="0.2">
      <c r="B24" s="5">
        <v>8</v>
      </c>
      <c r="C24" s="9">
        <f t="shared" si="0"/>
        <v>0.86602540378443871</v>
      </c>
      <c r="D24" s="9">
        <f t="shared" si="1"/>
        <v>0.39130407842620712</v>
      </c>
      <c r="E24" s="9">
        <f t="shared" si="2"/>
        <v>0.74697483669499576</v>
      </c>
      <c r="F24" s="9">
        <f t="shared" si="3"/>
        <v>0.33751238566814196</v>
      </c>
      <c r="G24" s="9">
        <f t="shared" si="4"/>
        <v>0.67159002093343345</v>
      </c>
      <c r="H24" s="9">
        <f t="shared" si="5"/>
        <v>0.30345058363554245</v>
      </c>
      <c r="I24" s="9">
        <f t="shared" si="6"/>
        <v>0.6439447287865433</v>
      </c>
      <c r="J24" s="9">
        <f t="shared" si="7"/>
        <v>0.29095936164703062</v>
      </c>
      <c r="K24" s="9">
        <f t="shared" si="8"/>
        <v>1.0302184767790004</v>
      </c>
      <c r="L24" s="9">
        <f t="shared" si="9"/>
        <v>0.46549291726550768</v>
      </c>
      <c r="M24" s="9">
        <f t="shared" si="10"/>
        <v>1.2189214410528333</v>
      </c>
      <c r="N24" s="9">
        <f t="shared" si="11"/>
        <v>0.55075628160654388</v>
      </c>
      <c r="O24" s="9">
        <f t="shared" si="12"/>
        <v>1.3219246550018187</v>
      </c>
      <c r="P24" s="10">
        <f t="shared" si="13"/>
        <v>0.59729715388709603</v>
      </c>
    </row>
    <row r="25" spans="2:16" ht="14" x14ac:dyDescent="0.2">
      <c r="B25" s="5">
        <v>8.5</v>
      </c>
      <c r="C25" s="9">
        <f t="shared" si="0"/>
        <v>0.79335334029123517</v>
      </c>
      <c r="D25" s="9">
        <f t="shared" si="1"/>
        <v>0.30618649693305744</v>
      </c>
      <c r="E25" s="9">
        <f t="shared" si="2"/>
        <v>0.68429283854239209</v>
      </c>
      <c r="F25" s="9">
        <f t="shared" si="3"/>
        <v>0.26409572692132277</v>
      </c>
      <c r="G25" s="9">
        <f t="shared" si="4"/>
        <v>0.6152338997048874</v>
      </c>
      <c r="H25" s="9">
        <f t="shared" si="5"/>
        <v>0.23744314541607858</v>
      </c>
      <c r="I25" s="9">
        <f t="shared" si="6"/>
        <v>0.58990844761974104</v>
      </c>
      <c r="J25" s="9">
        <f t="shared" si="7"/>
        <v>0.22766904973463808</v>
      </c>
      <c r="K25" s="9">
        <f t="shared" si="8"/>
        <v>0.94376823844974422</v>
      </c>
      <c r="L25" s="9">
        <f t="shared" si="9"/>
        <v>0.36423756751503794</v>
      </c>
      <c r="M25" s="9">
        <f t="shared" si="10"/>
        <v>1.1166362933304608</v>
      </c>
      <c r="N25" s="9">
        <f t="shared" si="11"/>
        <v>0.4309542011604296</v>
      </c>
      <c r="O25" s="9">
        <f t="shared" si="12"/>
        <v>1.2109960470860222</v>
      </c>
      <c r="P25" s="10">
        <f t="shared" si="13"/>
        <v>0.4673713698878913</v>
      </c>
    </row>
    <row r="26" spans="2:16" ht="14" x14ac:dyDescent="0.2">
      <c r="B26" s="5">
        <v>9</v>
      </c>
      <c r="C26" s="9">
        <f t="shared" si="0"/>
        <v>0.70710678118654757</v>
      </c>
      <c r="D26" s="9">
        <f t="shared" si="1"/>
        <v>0.22922062213016681</v>
      </c>
      <c r="E26" s="9">
        <f t="shared" si="2"/>
        <v>0.60990240020051056</v>
      </c>
      <c r="F26" s="9">
        <f t="shared" si="3"/>
        <v>0.19771017805549873</v>
      </c>
      <c r="G26" s="9">
        <f t="shared" si="4"/>
        <v>0.54835095587732829</v>
      </c>
      <c r="H26" s="9">
        <f t="shared" si="5"/>
        <v>0.17775723638366958</v>
      </c>
      <c r="I26" s="9">
        <f t="shared" si="6"/>
        <v>0.52577866936064444</v>
      </c>
      <c r="J26" s="9">
        <f t="shared" si="7"/>
        <v>0.17044004795341239</v>
      </c>
      <c r="K26" s="9">
        <f t="shared" si="8"/>
        <v>0.84116986389862369</v>
      </c>
      <c r="L26" s="9">
        <f t="shared" si="9"/>
        <v>0.27267943774551728</v>
      </c>
      <c r="M26" s="9">
        <f t="shared" si="10"/>
        <v>0.99524518903913517</v>
      </c>
      <c r="N26" s="9">
        <f t="shared" si="11"/>
        <v>0.32262556020293764</v>
      </c>
      <c r="O26" s="9">
        <f t="shared" si="12"/>
        <v>1.0793469610530486</v>
      </c>
      <c r="P26" s="10">
        <f t="shared" si="13"/>
        <v>0.34988857198021106</v>
      </c>
    </row>
    <row r="27" spans="2:16" ht="14" x14ac:dyDescent="0.2">
      <c r="B27" s="5">
        <v>9.5</v>
      </c>
      <c r="C27" s="9">
        <f t="shared" si="0"/>
        <v>0.60876142900872088</v>
      </c>
      <c r="D27" s="9">
        <f t="shared" si="1"/>
        <v>0.16172336147438449</v>
      </c>
      <c r="E27" s="9">
        <f t="shared" si="2"/>
        <v>0.52507636269430691</v>
      </c>
      <c r="F27" s="9">
        <f t="shared" si="3"/>
        <v>0.13949161421731582</v>
      </c>
      <c r="G27" s="9">
        <f t="shared" si="4"/>
        <v>0.47208557516310118</v>
      </c>
      <c r="H27" s="9">
        <f t="shared" si="5"/>
        <v>0.12541409898992006</v>
      </c>
      <c r="I27" s="9">
        <f t="shared" si="6"/>
        <v>0.45265267229540035</v>
      </c>
      <c r="J27" s="9">
        <f t="shared" si="7"/>
        <v>0.12025156039070672</v>
      </c>
      <c r="K27" s="9">
        <f t="shared" si="8"/>
        <v>0.72417883975985176</v>
      </c>
      <c r="L27" s="9">
        <f t="shared" si="9"/>
        <v>0.19238511294201122</v>
      </c>
      <c r="M27" s="9">
        <f t="shared" si="10"/>
        <v>0.85682516362925365</v>
      </c>
      <c r="N27" s="9">
        <f t="shared" si="11"/>
        <v>0.22762389181522413</v>
      </c>
      <c r="O27" s="9">
        <f t="shared" si="12"/>
        <v>0.92922994926494495</v>
      </c>
      <c r="P27" s="10">
        <f t="shared" si="13"/>
        <v>0.24685892340864091</v>
      </c>
    </row>
    <row r="28" spans="2:16" ht="14" x14ac:dyDescent="0.2">
      <c r="B28" s="5">
        <v>10</v>
      </c>
      <c r="C28" s="9">
        <f t="shared" si="0"/>
        <v>0.49999999999999994</v>
      </c>
      <c r="D28" s="9">
        <f t="shared" si="1"/>
        <v>0.10484961180930685</v>
      </c>
      <c r="E28" s="9">
        <f t="shared" si="2"/>
        <v>0.43126612304373246</v>
      </c>
      <c r="F28" s="9">
        <f t="shared" si="3"/>
        <v>9.0436171175280133E-2</v>
      </c>
      <c r="G28" s="9">
        <f t="shared" si="4"/>
        <v>0.38774267937098411</v>
      </c>
      <c r="H28" s="9">
        <f t="shared" si="5"/>
        <v>8.1309338827896371E-2</v>
      </c>
      <c r="I28" s="9">
        <f t="shared" si="6"/>
        <v>0.37178166250815126</v>
      </c>
      <c r="J28" s="9">
        <f t="shared" si="7"/>
        <v>7.796232598359687E-2</v>
      </c>
      <c r="K28" s="9">
        <f t="shared" si="8"/>
        <v>0.59479691489248188</v>
      </c>
      <c r="L28" s="9">
        <f t="shared" si="9"/>
        <v>0.12472845126370025</v>
      </c>
      <c r="M28" s="9">
        <f t="shared" si="10"/>
        <v>0.70374462211285971</v>
      </c>
      <c r="N28" s="9">
        <f t="shared" si="11"/>
        <v>0.1475747008828413</v>
      </c>
      <c r="O28" s="9">
        <f t="shared" si="12"/>
        <v>0.76321355541370295</v>
      </c>
      <c r="P28" s="10">
        <f t="shared" si="13"/>
        <v>0.16004529002545531</v>
      </c>
    </row>
    <row r="29" spans="2:16" ht="14" x14ac:dyDescent="0.2">
      <c r="B29" s="5">
        <v>10.5</v>
      </c>
      <c r="C29" s="9">
        <f t="shared" si="0"/>
        <v>0.38268343236508989</v>
      </c>
      <c r="D29" s="9">
        <f t="shared" si="1"/>
        <v>5.9572498760085968E-2</v>
      </c>
      <c r="E29" s="9">
        <f t="shared" si="2"/>
        <v>0.3300768004583215</v>
      </c>
      <c r="F29" s="9">
        <f t="shared" si="3"/>
        <v>5.1383201160579595E-2</v>
      </c>
      <c r="G29" s="9">
        <f t="shared" si="4"/>
        <v>0.29676539883224951</v>
      </c>
      <c r="H29" s="9">
        <f t="shared" si="5"/>
        <v>4.6197600572120634E-2</v>
      </c>
      <c r="I29" s="9">
        <f t="shared" si="6"/>
        <v>0.2845493653980376</v>
      </c>
      <c r="J29" s="9">
        <f t="shared" si="7"/>
        <v>4.4295925257579194E-2</v>
      </c>
      <c r="K29" s="9">
        <f t="shared" si="8"/>
        <v>0.45523784990244254</v>
      </c>
      <c r="L29" s="9">
        <f t="shared" si="9"/>
        <v>7.0867076949870822E-2</v>
      </c>
      <c r="M29" s="9">
        <f t="shared" si="10"/>
        <v>0.53862281499724463</v>
      </c>
      <c r="N29" s="9">
        <f t="shared" si="11"/>
        <v>8.3847651256470868E-2</v>
      </c>
      <c r="O29" s="9">
        <f t="shared" si="12"/>
        <v>0.58413836602655922</v>
      </c>
      <c r="P29" s="10">
        <f t="shared" si="13"/>
        <v>9.0933077167127174E-2</v>
      </c>
    </row>
    <row r="30" spans="2:16" ht="14" x14ac:dyDescent="0.2">
      <c r="B30" s="5">
        <v>11</v>
      </c>
      <c r="C30" s="9">
        <f t="shared" si="0"/>
        <v>0.25881904510252102</v>
      </c>
      <c r="D30" s="9">
        <f t="shared" si="1"/>
        <v>2.6666726284181319E-2</v>
      </c>
      <c r="E30" s="9">
        <f t="shared" si="2"/>
        <v>0.22323977230249037</v>
      </c>
      <c r="F30" s="9">
        <f t="shared" si="3"/>
        <v>2.300091131769455E-2</v>
      </c>
      <c r="G30" s="9">
        <f t="shared" si="4"/>
        <v>0.2007103800405822</v>
      </c>
      <c r="H30" s="9">
        <f t="shared" si="5"/>
        <v>2.0679655798962138E-2</v>
      </c>
      <c r="I30" s="9">
        <f t="shared" si="6"/>
        <v>0.19244834975397493</v>
      </c>
      <c r="J30" s="9">
        <f t="shared" si="7"/>
        <v>1.9828399663165519E-2</v>
      </c>
      <c r="K30" s="9">
        <f t="shared" si="8"/>
        <v>0.30788953908479533</v>
      </c>
      <c r="L30" s="9">
        <f t="shared" si="9"/>
        <v>3.1722573048226566E-2</v>
      </c>
      <c r="M30" s="9">
        <f t="shared" si="10"/>
        <v>0.36428502218256975</v>
      </c>
      <c r="N30" s="9">
        <f t="shared" si="11"/>
        <v>3.7533130423696437E-2</v>
      </c>
      <c r="O30" s="9">
        <f t="shared" si="12"/>
        <v>0.39506840724294928</v>
      </c>
      <c r="P30" s="10">
        <f t="shared" si="13"/>
        <v>4.0704813957188057E-2</v>
      </c>
    </row>
    <row r="31" spans="2:16" ht="14" x14ac:dyDescent="0.2">
      <c r="B31" s="5">
        <v>11.5</v>
      </c>
      <c r="C31" s="9">
        <f t="shared" si="0"/>
        <v>0.13052619222005199</v>
      </c>
      <c r="D31" s="9">
        <f t="shared" si="1"/>
        <v>6.6953212718591226E-3</v>
      </c>
      <c r="E31" s="9">
        <f t="shared" si="2"/>
        <v>0.11258304974880565</v>
      </c>
      <c r="F31" s="9">
        <f t="shared" si="3"/>
        <v>5.7749304948937485E-3</v>
      </c>
      <c r="G31" s="9">
        <f t="shared" si="4"/>
        <v>0.10122115099899014</v>
      </c>
      <c r="H31" s="9">
        <f t="shared" si="5"/>
        <v>5.1921236184002684E-3</v>
      </c>
      <c r="I31" s="9">
        <f t="shared" si="6"/>
        <v>9.7054489488858905E-2</v>
      </c>
      <c r="J31" s="9">
        <f t="shared" si="7"/>
        <v>4.9783953469559883E-3</v>
      </c>
      <c r="K31" s="9">
        <f t="shared" si="8"/>
        <v>0.15527315289030003</v>
      </c>
      <c r="L31" s="9">
        <f t="shared" si="9"/>
        <v>7.9647128734317008E-3</v>
      </c>
      <c r="M31" s="9">
        <f t="shared" si="10"/>
        <v>0.18371421163946197</v>
      </c>
      <c r="N31" s="9">
        <f t="shared" si="11"/>
        <v>9.4235926767772815E-3</v>
      </c>
      <c r="O31" s="9">
        <f t="shared" si="12"/>
        <v>0.19923871847775662</v>
      </c>
      <c r="P31" s="10">
        <f t="shared" si="13"/>
        <v>1.02199199050651E-2</v>
      </c>
    </row>
    <row r="32" spans="2:16" ht="14" x14ac:dyDescent="0.2">
      <c r="B32" s="5">
        <v>12</v>
      </c>
      <c r="C32" s="9">
        <f t="shared" si="0"/>
        <v>1.22514845490862E-16</v>
      </c>
      <c r="D32" s="9">
        <f t="shared" si="1"/>
        <v>0</v>
      </c>
      <c r="E32" s="9">
        <f t="shared" si="2"/>
        <v>1.0567300486029195E-16</v>
      </c>
      <c r="F32" s="9">
        <f t="shared" si="3"/>
        <v>0</v>
      </c>
      <c r="G32" s="9">
        <f t="shared" si="4"/>
        <v>9.5008468906697944E-17</v>
      </c>
      <c r="H32" s="9">
        <f t="shared" si="5"/>
        <v>0</v>
      </c>
      <c r="I32" s="9">
        <f t="shared" si="6"/>
        <v>9.1097545877043921E-17</v>
      </c>
      <c r="J32" s="9">
        <f t="shared" si="7"/>
        <v>0</v>
      </c>
      <c r="K32" s="9">
        <f t="shared" si="8"/>
        <v>1.4574290425298765E-16</v>
      </c>
      <c r="L32" s="9">
        <f t="shared" si="9"/>
        <v>0</v>
      </c>
      <c r="M32" s="9">
        <f t="shared" si="10"/>
        <v>1.7243832728636417E-16</v>
      </c>
      <c r="N32" s="9">
        <f t="shared" si="11"/>
        <v>0</v>
      </c>
      <c r="O32" s="9">
        <f t="shared" si="12"/>
        <v>1.8700998163608254E-16</v>
      </c>
      <c r="P32" s="10">
        <f t="shared" si="13"/>
        <v>0</v>
      </c>
    </row>
    <row r="33" spans="2:16" ht="14" x14ac:dyDescent="0.2">
      <c r="B33" s="5">
        <v>12.5</v>
      </c>
      <c r="C33" s="9">
        <f t="shared" si="0"/>
        <v>-0.13052619222005177</v>
      </c>
      <c r="D33" s="9">
        <f t="shared" si="1"/>
        <v>6.6953212718591226E-3</v>
      </c>
      <c r="E33" s="9">
        <f t="shared" si="2"/>
        <v>-0.11258304974880545</v>
      </c>
      <c r="F33" s="9">
        <f t="shared" si="3"/>
        <v>5.7749304948937485E-3</v>
      </c>
      <c r="G33" s="9">
        <f t="shared" si="4"/>
        <v>-0.10122115099898996</v>
      </c>
      <c r="H33" s="9">
        <f t="shared" si="5"/>
        <v>5.1921236184002684E-3</v>
      </c>
      <c r="I33" s="9">
        <f t="shared" si="6"/>
        <v>-9.7054489488858739E-2</v>
      </c>
      <c r="J33" s="9">
        <f t="shared" si="7"/>
        <v>4.9783953469559883E-3</v>
      </c>
      <c r="K33" s="9">
        <f t="shared" si="8"/>
        <v>-0.15527315289029975</v>
      </c>
      <c r="L33" s="9">
        <f t="shared" si="9"/>
        <v>7.9647128734317008E-3</v>
      </c>
      <c r="M33" s="9">
        <f t="shared" si="10"/>
        <v>-0.18371421163946167</v>
      </c>
      <c r="N33" s="9">
        <f t="shared" si="11"/>
        <v>9.4235926767772815E-3</v>
      </c>
      <c r="O33" s="9">
        <f t="shared" si="12"/>
        <v>-0.19923871847775626</v>
      </c>
      <c r="P33" s="10">
        <f t="shared" si="13"/>
        <v>1.02199199050651E-2</v>
      </c>
    </row>
    <row r="34" spans="2:16" ht="14" x14ac:dyDescent="0.2">
      <c r="B34" s="5">
        <v>13</v>
      </c>
      <c r="C34" s="9">
        <f t="shared" si="0"/>
        <v>-0.25881904510252079</v>
      </c>
      <c r="D34" s="9">
        <f t="shared" si="1"/>
        <v>2.6666726284181208E-2</v>
      </c>
      <c r="E34" s="9">
        <f t="shared" si="2"/>
        <v>-0.22323977230249017</v>
      </c>
      <c r="F34" s="9">
        <f t="shared" si="3"/>
        <v>2.3000911317694328E-2</v>
      </c>
      <c r="G34" s="9">
        <f t="shared" si="4"/>
        <v>-0.20071038004058203</v>
      </c>
      <c r="H34" s="9">
        <f t="shared" si="5"/>
        <v>2.0679655798962138E-2</v>
      </c>
      <c r="I34" s="9">
        <f t="shared" si="6"/>
        <v>-0.19244834975397476</v>
      </c>
      <c r="J34" s="9">
        <f t="shared" si="7"/>
        <v>1.9828399663165519E-2</v>
      </c>
      <c r="K34" s="9">
        <f t="shared" si="8"/>
        <v>-0.30788953908479505</v>
      </c>
      <c r="L34" s="9">
        <f t="shared" si="9"/>
        <v>3.1722573048226566E-2</v>
      </c>
      <c r="M34" s="9">
        <f t="shared" si="10"/>
        <v>-0.36428502218256942</v>
      </c>
      <c r="N34" s="9">
        <f t="shared" si="11"/>
        <v>3.7533130423696215E-2</v>
      </c>
      <c r="O34" s="9">
        <f t="shared" si="12"/>
        <v>-0.39506840724294895</v>
      </c>
      <c r="P34" s="10">
        <f t="shared" si="13"/>
        <v>4.0704813957187946E-2</v>
      </c>
    </row>
    <row r="35" spans="2:16" ht="14" x14ac:dyDescent="0.2">
      <c r="B35" s="5">
        <v>13.5</v>
      </c>
      <c r="C35" s="9">
        <f t="shared" si="0"/>
        <v>-0.38268343236508967</v>
      </c>
      <c r="D35" s="9">
        <f t="shared" si="1"/>
        <v>5.9572498760085857E-2</v>
      </c>
      <c r="E35" s="9">
        <f t="shared" si="2"/>
        <v>-0.33007680045832133</v>
      </c>
      <c r="F35" s="9">
        <f t="shared" si="3"/>
        <v>5.1383201160579595E-2</v>
      </c>
      <c r="G35" s="9">
        <f t="shared" si="4"/>
        <v>-0.29676539883224934</v>
      </c>
      <c r="H35" s="9">
        <f t="shared" si="5"/>
        <v>4.6197600572120634E-2</v>
      </c>
      <c r="I35" s="9">
        <f t="shared" si="6"/>
        <v>-0.28454936539803743</v>
      </c>
      <c r="J35" s="9">
        <f t="shared" si="7"/>
        <v>4.4295925257578972E-2</v>
      </c>
      <c r="K35" s="9">
        <f t="shared" si="8"/>
        <v>-0.45523784990244226</v>
      </c>
      <c r="L35" s="9">
        <f t="shared" si="9"/>
        <v>7.0867076949870489E-2</v>
      </c>
      <c r="M35" s="9">
        <f t="shared" si="10"/>
        <v>-0.5386228149972444</v>
      </c>
      <c r="N35" s="9">
        <f t="shared" si="11"/>
        <v>8.3847651256470757E-2</v>
      </c>
      <c r="O35" s="9">
        <f t="shared" si="12"/>
        <v>-0.58413836602655889</v>
      </c>
      <c r="P35" s="10">
        <f t="shared" si="13"/>
        <v>9.0933077167127063E-2</v>
      </c>
    </row>
    <row r="36" spans="2:16" ht="14" x14ac:dyDescent="0.2">
      <c r="B36" s="5">
        <v>14</v>
      </c>
      <c r="C36" s="9">
        <f t="shared" si="0"/>
        <v>-0.49999999999999972</v>
      </c>
      <c r="D36" s="9">
        <f t="shared" si="1"/>
        <v>0.10484961180930674</v>
      </c>
      <c r="E36" s="9">
        <f t="shared" si="2"/>
        <v>-0.4312661230437323</v>
      </c>
      <c r="F36" s="9">
        <f t="shared" si="3"/>
        <v>9.0436171175280133E-2</v>
      </c>
      <c r="G36" s="9">
        <f t="shared" si="4"/>
        <v>-0.38774267937098394</v>
      </c>
      <c r="H36" s="9">
        <f t="shared" si="5"/>
        <v>8.130933882789626E-2</v>
      </c>
      <c r="I36" s="9">
        <f t="shared" si="6"/>
        <v>-0.37178166250815109</v>
      </c>
      <c r="J36" s="9">
        <f t="shared" si="7"/>
        <v>7.7962325983596648E-2</v>
      </c>
      <c r="K36" s="9">
        <f t="shared" si="8"/>
        <v>-0.59479691489248165</v>
      </c>
      <c r="L36" s="9">
        <f t="shared" si="9"/>
        <v>0.12472845126369991</v>
      </c>
      <c r="M36" s="9">
        <f t="shared" si="10"/>
        <v>-0.70374462211285937</v>
      </c>
      <c r="N36" s="9">
        <f t="shared" si="11"/>
        <v>0.14757470088284108</v>
      </c>
      <c r="O36" s="9">
        <f t="shared" si="12"/>
        <v>-0.76321355541370262</v>
      </c>
      <c r="P36" s="10">
        <f t="shared" si="13"/>
        <v>0.16004529002545509</v>
      </c>
    </row>
    <row r="37" spans="2:16" ht="14" x14ac:dyDescent="0.2">
      <c r="B37" s="5">
        <v>14.5</v>
      </c>
      <c r="C37" s="9">
        <f t="shared" si="0"/>
        <v>-0.60876142900872066</v>
      </c>
      <c r="D37" s="9">
        <f t="shared" si="1"/>
        <v>0.16172336147438449</v>
      </c>
      <c r="E37" s="9">
        <f t="shared" si="2"/>
        <v>-0.52507636269430669</v>
      </c>
      <c r="F37" s="9">
        <f t="shared" si="3"/>
        <v>0.13949161421731582</v>
      </c>
      <c r="G37" s="9">
        <f t="shared" si="4"/>
        <v>-0.47208557516310101</v>
      </c>
      <c r="H37" s="9">
        <f t="shared" si="5"/>
        <v>0.12541409898992006</v>
      </c>
      <c r="I37" s="9">
        <f t="shared" si="6"/>
        <v>-0.45265267229540018</v>
      </c>
      <c r="J37" s="9">
        <f t="shared" si="7"/>
        <v>0.12025156039070672</v>
      </c>
      <c r="K37" s="9">
        <f t="shared" si="8"/>
        <v>-0.72417883975985142</v>
      </c>
      <c r="L37" s="9">
        <f t="shared" si="9"/>
        <v>0.19238511294201122</v>
      </c>
      <c r="M37" s="9">
        <f t="shared" si="10"/>
        <v>-0.85682516362925332</v>
      </c>
      <c r="N37" s="9">
        <f t="shared" si="11"/>
        <v>0.22762389181522413</v>
      </c>
      <c r="O37" s="9">
        <f t="shared" si="12"/>
        <v>-0.92922994926494462</v>
      </c>
      <c r="P37" s="10">
        <f t="shared" si="13"/>
        <v>0.24685892340864091</v>
      </c>
    </row>
    <row r="38" spans="2:16" ht="14" x14ac:dyDescent="0.2">
      <c r="B38" s="5">
        <v>15</v>
      </c>
      <c r="C38" s="9">
        <f t="shared" si="0"/>
        <v>-0.70710678118654713</v>
      </c>
      <c r="D38" s="9">
        <f t="shared" si="1"/>
        <v>0.22922062213016647</v>
      </c>
      <c r="E38" s="9">
        <f t="shared" si="2"/>
        <v>-0.60990240020051012</v>
      </c>
      <c r="F38" s="9">
        <f t="shared" si="3"/>
        <v>0.19771017805549851</v>
      </c>
      <c r="G38" s="9">
        <f t="shared" si="4"/>
        <v>-0.54835095587732796</v>
      </c>
      <c r="H38" s="9">
        <f t="shared" si="5"/>
        <v>0.17775723638366925</v>
      </c>
      <c r="I38" s="9">
        <f t="shared" si="6"/>
        <v>-0.5257786693606441</v>
      </c>
      <c r="J38" s="9">
        <f t="shared" si="7"/>
        <v>0.17044004795341205</v>
      </c>
      <c r="K38" s="9">
        <f t="shared" si="8"/>
        <v>-0.84116986389862314</v>
      </c>
      <c r="L38" s="9">
        <f t="shared" si="9"/>
        <v>0.27267943774551684</v>
      </c>
      <c r="M38" s="9">
        <f t="shared" si="10"/>
        <v>-0.9952451890391345</v>
      </c>
      <c r="N38" s="9">
        <f t="shared" si="11"/>
        <v>0.3226255602029372</v>
      </c>
      <c r="O38" s="9">
        <f t="shared" si="12"/>
        <v>-1.0793469610530479</v>
      </c>
      <c r="P38" s="10">
        <f t="shared" si="13"/>
        <v>0.34988857198021056</v>
      </c>
    </row>
    <row r="39" spans="2:16" ht="14" x14ac:dyDescent="0.2">
      <c r="B39" s="5">
        <v>15.5</v>
      </c>
      <c r="C39" s="9">
        <f t="shared" si="0"/>
        <v>-0.79335334029123494</v>
      </c>
      <c r="D39" s="9">
        <f t="shared" si="1"/>
        <v>0.30618649693305727</v>
      </c>
      <c r="E39" s="9">
        <f t="shared" si="2"/>
        <v>-0.68429283854239187</v>
      </c>
      <c r="F39" s="9">
        <f t="shared" si="3"/>
        <v>0.26409572692132255</v>
      </c>
      <c r="G39" s="9">
        <f t="shared" si="4"/>
        <v>-0.61523389970488718</v>
      </c>
      <c r="H39" s="9">
        <f t="shared" si="5"/>
        <v>0.23744314541607847</v>
      </c>
      <c r="I39" s="9">
        <f t="shared" si="6"/>
        <v>-0.58990844761974082</v>
      </c>
      <c r="J39" s="9">
        <f t="shared" si="7"/>
        <v>0.22766904973463808</v>
      </c>
      <c r="K39" s="9">
        <f t="shared" si="8"/>
        <v>-0.94376823844974389</v>
      </c>
      <c r="L39" s="9">
        <f t="shared" si="9"/>
        <v>0.36423756751503777</v>
      </c>
      <c r="M39" s="9">
        <f t="shared" si="10"/>
        <v>-1.1166362933304603</v>
      </c>
      <c r="N39" s="9">
        <f t="shared" si="11"/>
        <v>0.43095420116042932</v>
      </c>
      <c r="O39" s="9">
        <f t="shared" si="12"/>
        <v>-1.2109960470860217</v>
      </c>
      <c r="P39" s="10">
        <f t="shared" si="13"/>
        <v>0.46737136988789102</v>
      </c>
    </row>
    <row r="40" spans="2:16" ht="14" x14ac:dyDescent="0.2">
      <c r="B40" s="5">
        <v>16</v>
      </c>
      <c r="C40" s="9">
        <f t="shared" ref="C40:C56" si="14">D$4*SIN(2*PI()*$B40/24)</f>
        <v>-0.86602540378443837</v>
      </c>
      <c r="D40" s="9">
        <f t="shared" ref="D40:D56" si="15">D$4*($C$2*COS(2*PI()*$B40/24)*SIN(RADIANS($C$3))-$C$5*$C$2*COS(RADIANS($C$3))*TAN(RADIANS(D$6)))+$C$2*SIN(RADIANS($C$3))</f>
        <v>0.39130407842620663</v>
      </c>
      <c r="E40" s="9">
        <f t="shared" ref="E40:E56" si="16">F$4*SIN(2*PI()*$B40/24)</f>
        <v>-0.74697483669499543</v>
      </c>
      <c r="F40" s="9">
        <f t="shared" ref="F40:F56" si="17">F$4*($C$2*COS(2*PI()*$B40/24)*SIN(RADIANS($C$3))-$C$5*$C$2*COS(RADIANS($C$3))*TAN(RADIANS(F$6)))+$C$2*SIN(RADIANS($C$3))</f>
        <v>0.33751238566814146</v>
      </c>
      <c r="G40" s="9">
        <f t="shared" ref="G40:G56" si="18">H$4*SIN(2*PI()*$B40/24)</f>
        <v>-0.67159002093343312</v>
      </c>
      <c r="H40" s="9">
        <f t="shared" ref="H40:H56" si="19">H$4*($C$2*COS(2*PI()*$B40/24)*SIN(RADIANS($C$3))-$C$5*$C$2*COS(RADIANS($C$3))*TAN(RADIANS(H$6)))+$C$2*SIN(RADIANS($C$3))</f>
        <v>0.30345058363554211</v>
      </c>
      <c r="I40" s="9">
        <f t="shared" ref="I40:I56" si="20">J$4*SIN(2*PI()*$B40/24)</f>
        <v>-0.64394472878654307</v>
      </c>
      <c r="J40" s="9">
        <f t="shared" ref="J40:J56" si="21">J$4*($C$2*COS(2*PI()*$B40/24)*SIN(RADIANS($C$3))-$C$5*$C$2*COS(RADIANS($C$3))*TAN(RADIANS(J$6)))+$C$2*SIN(RADIANS($C$3))</f>
        <v>0.29095936164703029</v>
      </c>
      <c r="K40" s="9">
        <f t="shared" ref="K40:K56" si="22">L$4*SIN(2*PI()*$B40/24)</f>
        <v>-1.0302184767789999</v>
      </c>
      <c r="L40" s="9">
        <f t="shared" ref="L40:L56" si="23">L$4*($C$2*COS(2*PI()*$B40/24)*SIN(RADIANS($C$3))-$C$5*$C$2*COS(RADIANS($C$3))*TAN(RADIANS(L$6)))+$C$2*SIN(RADIANS($C$3))</f>
        <v>0.46549291726550707</v>
      </c>
      <c r="M40" s="9">
        <f t="shared" ref="M40:M56" si="24">N$4*SIN(2*PI()*$B40/24)</f>
        <v>-1.2189214410528328</v>
      </c>
      <c r="N40" s="9">
        <f t="shared" ref="N40:N56" si="25">N$4*($C$2*COS(2*PI()*$B40/24)*SIN(RADIANS($C$3))-$C$5*$C$2*COS(RADIANS($C$3))*TAN(RADIANS(N$6)))+$C$2*SIN(RADIANS($C$3))</f>
        <v>0.55075628160654322</v>
      </c>
      <c r="O40" s="9">
        <f t="shared" si="12"/>
        <v>-1.321924655001818</v>
      </c>
      <c r="P40" s="10">
        <f t="shared" ref="P40:P56" si="26">P$4*($C$2*COS(2*PI()*$B40/24)*SIN(RADIANS($C$3))-$C$5*$C$2*COS(RADIANS($C$3))*TAN(RADIANS(P$6)))+$C$2*SIN(RADIANS($C$3))</f>
        <v>0.59729715388709526</v>
      </c>
    </row>
    <row r="41" spans="2:16" ht="14" x14ac:dyDescent="0.2">
      <c r="B41" s="5">
        <v>16.5</v>
      </c>
      <c r="C41" s="9">
        <f t="shared" si="14"/>
        <v>-0.92387953251128685</v>
      </c>
      <c r="D41" s="9">
        <f t="shared" si="15"/>
        <v>0.48311698119121582</v>
      </c>
      <c r="E41" s="9">
        <f t="shared" si="16"/>
        <v>-0.79687588829119738</v>
      </c>
      <c r="F41" s="9">
        <f t="shared" si="17"/>
        <v>0.41670397490985489</v>
      </c>
      <c r="G41" s="9">
        <f t="shared" si="18"/>
        <v>-0.71645505070387727</v>
      </c>
      <c r="H41" s="9">
        <f t="shared" si="19"/>
        <v>0.37465014547340675</v>
      </c>
      <c r="I41" s="9">
        <f t="shared" si="20"/>
        <v>-0.68696293710859968</v>
      </c>
      <c r="J41" s="9">
        <f t="shared" si="21"/>
        <v>0.35922806890637904</v>
      </c>
      <c r="K41" s="9">
        <f t="shared" si="22"/>
        <v>-1.0990413913400439</v>
      </c>
      <c r="L41" s="9">
        <f t="shared" si="23"/>
        <v>0.57471297988940884</v>
      </c>
      <c r="M41" s="9">
        <f t="shared" si="24"/>
        <v>-1.3003505049699222</v>
      </c>
      <c r="N41" s="9">
        <f t="shared" si="25"/>
        <v>0.67998195472943546</v>
      </c>
      <c r="O41" s="9">
        <f t="shared" si="12"/>
        <v>-1.4102347655637781</v>
      </c>
      <c r="P41" s="10">
        <f t="shared" si="26"/>
        <v>0.73744285779136587</v>
      </c>
    </row>
    <row r="42" spans="2:16" ht="14" x14ac:dyDescent="0.2">
      <c r="B42" s="5">
        <v>17</v>
      </c>
      <c r="C42" s="9">
        <f t="shared" si="14"/>
        <v>-0.96592582628906831</v>
      </c>
      <c r="D42" s="9">
        <f t="shared" si="15"/>
        <v>0.58005426100642843</v>
      </c>
      <c r="E42" s="9">
        <f t="shared" si="16"/>
        <v>-0.83314217250300071</v>
      </c>
      <c r="F42" s="9">
        <f t="shared" si="17"/>
        <v>0.5003155045984794</v>
      </c>
      <c r="G42" s="9">
        <f t="shared" si="18"/>
        <v>-0.74906133591791035</v>
      </c>
      <c r="H42" s="9">
        <f t="shared" si="19"/>
        <v>0.44982358668637745</v>
      </c>
      <c r="I42" s="9">
        <f t="shared" si="20"/>
        <v>-0.71822701911461917</v>
      </c>
      <c r="J42" s="9">
        <f t="shared" si="21"/>
        <v>0.43130707500381427</v>
      </c>
      <c r="K42" s="9">
        <f t="shared" si="22"/>
        <v>-1.1490594029834187</v>
      </c>
      <c r="L42" s="9">
        <f t="shared" si="23"/>
        <v>0.6900289698337243</v>
      </c>
      <c r="M42" s="9">
        <f t="shared" si="24"/>
        <v>-1.3595302112217045</v>
      </c>
      <c r="N42" s="9">
        <f t="shared" si="25"/>
        <v>0.81642013343384623</v>
      </c>
      <c r="O42" s="9">
        <f t="shared" si="12"/>
        <v>-1.4744153682959975</v>
      </c>
      <c r="P42" s="10">
        <f t="shared" si="26"/>
        <v>0.88541054975116873</v>
      </c>
    </row>
    <row r="43" spans="2:16" ht="14" x14ac:dyDescent="0.2">
      <c r="B43" s="5">
        <v>17.5</v>
      </c>
      <c r="C43" s="9">
        <f t="shared" si="14"/>
        <v>-0.99144486137381038</v>
      </c>
      <c r="D43" s="9">
        <f t="shared" si="15"/>
        <v>0.6804572941381154</v>
      </c>
      <c r="E43" s="9">
        <f t="shared" si="16"/>
        <v>-0.85515316315262813</v>
      </c>
      <c r="F43" s="9">
        <f t="shared" si="17"/>
        <v>0.58691635827954747</v>
      </c>
      <c r="G43" s="9">
        <f t="shared" si="18"/>
        <v>-0.76885097399535041</v>
      </c>
      <c r="H43" s="9">
        <f t="shared" si="19"/>
        <v>0.52768466885328547</v>
      </c>
      <c r="I43" s="9">
        <f t="shared" si="20"/>
        <v>-0.73720203769343762</v>
      </c>
      <c r="J43" s="9">
        <f t="shared" si="21"/>
        <v>0.50596308816093338</v>
      </c>
      <c r="K43" s="9">
        <f t="shared" si="22"/>
        <v>-1.1794166896622937</v>
      </c>
      <c r="L43" s="9">
        <f t="shared" si="23"/>
        <v>0.80946779853887452</v>
      </c>
      <c r="M43" s="9">
        <f t="shared" si="24"/>
        <v>-1.3954479786264977</v>
      </c>
      <c r="N43" s="9">
        <f t="shared" si="25"/>
        <v>0.95773632265433428</v>
      </c>
      <c r="O43" s="9">
        <f t="shared" si="12"/>
        <v>-1.5133683152915036</v>
      </c>
      <c r="P43" s="10">
        <f t="shared" si="26"/>
        <v>1.038668461532678</v>
      </c>
    </row>
    <row r="44" spans="2:16" ht="14" x14ac:dyDescent="0.2">
      <c r="B44" s="5">
        <v>18</v>
      </c>
      <c r="C44" s="9">
        <f t="shared" si="14"/>
        <v>-1</v>
      </c>
      <c r="D44" s="9">
        <f t="shared" si="15"/>
        <v>0.78260815685241381</v>
      </c>
      <c r="E44" s="9">
        <f t="shared" si="16"/>
        <v>-0.86253224608746504</v>
      </c>
      <c r="F44" s="9">
        <f t="shared" si="17"/>
        <v>0.67502477133628358</v>
      </c>
      <c r="G44" s="9">
        <f t="shared" si="18"/>
        <v>-0.77548535874196833</v>
      </c>
      <c r="H44" s="9">
        <f t="shared" si="19"/>
        <v>0.60690116727108467</v>
      </c>
      <c r="I44" s="9">
        <f t="shared" si="20"/>
        <v>-0.74356332501630262</v>
      </c>
      <c r="J44" s="9">
        <f t="shared" si="21"/>
        <v>0.58191872329406091</v>
      </c>
      <c r="K44" s="9">
        <f t="shared" si="22"/>
        <v>-1.189593829784964</v>
      </c>
      <c r="L44" s="9">
        <f t="shared" si="23"/>
        <v>0.93098583453101469</v>
      </c>
      <c r="M44" s="9">
        <f t="shared" si="24"/>
        <v>-1.4074892442257196</v>
      </c>
      <c r="N44" s="9">
        <f t="shared" si="25"/>
        <v>1.1015125632130873</v>
      </c>
      <c r="O44" s="9">
        <f t="shared" si="12"/>
        <v>-1.5264271108274061</v>
      </c>
      <c r="P44" s="10">
        <f t="shared" si="26"/>
        <v>1.1945943077741914</v>
      </c>
    </row>
    <row r="45" spans="2:16" ht="14" x14ac:dyDescent="0.2">
      <c r="B45" s="5">
        <v>18.5</v>
      </c>
      <c r="C45" s="9">
        <f t="shared" si="14"/>
        <v>-0.99144486137381049</v>
      </c>
      <c r="D45" s="9">
        <f t="shared" si="15"/>
        <v>0.8847590195667121</v>
      </c>
      <c r="E45" s="9">
        <f t="shared" si="16"/>
        <v>-0.85515316315262813</v>
      </c>
      <c r="F45" s="9">
        <f t="shared" si="17"/>
        <v>0.76313318439301958</v>
      </c>
      <c r="G45" s="9">
        <f t="shared" si="18"/>
        <v>-0.76885097399535052</v>
      </c>
      <c r="H45" s="9">
        <f t="shared" si="19"/>
        <v>0.68611766568888388</v>
      </c>
      <c r="I45" s="9">
        <f t="shared" si="20"/>
        <v>-0.73720203769343773</v>
      </c>
      <c r="J45" s="9">
        <f t="shared" si="21"/>
        <v>0.65787435842718844</v>
      </c>
      <c r="K45" s="9">
        <f t="shared" si="22"/>
        <v>-1.179416689662294</v>
      </c>
      <c r="L45" s="9">
        <f t="shared" si="23"/>
        <v>1.0525038705231551</v>
      </c>
      <c r="M45" s="9">
        <f t="shared" si="24"/>
        <v>-1.3954479786264979</v>
      </c>
      <c r="N45" s="9">
        <f t="shared" si="25"/>
        <v>1.2452888037718404</v>
      </c>
      <c r="O45" s="9">
        <f t="shared" si="12"/>
        <v>-1.5133683152915036</v>
      </c>
      <c r="P45" s="10">
        <f t="shared" si="26"/>
        <v>1.350520154015705</v>
      </c>
    </row>
    <row r="46" spans="2:16" ht="14" x14ac:dyDescent="0.2">
      <c r="B46" s="5">
        <v>19</v>
      </c>
      <c r="C46" s="9">
        <f t="shared" si="14"/>
        <v>-0.96592582628906842</v>
      </c>
      <c r="D46" s="9">
        <f t="shared" si="15"/>
        <v>0.98516205269839907</v>
      </c>
      <c r="E46" s="9">
        <f t="shared" si="16"/>
        <v>-0.83314217250300082</v>
      </c>
      <c r="F46" s="9">
        <f t="shared" si="17"/>
        <v>0.84973403807408765</v>
      </c>
      <c r="G46" s="9">
        <f t="shared" si="18"/>
        <v>-0.74906133591791046</v>
      </c>
      <c r="H46" s="9">
        <f t="shared" si="19"/>
        <v>0.7639787478557919</v>
      </c>
      <c r="I46" s="9">
        <f t="shared" si="20"/>
        <v>-0.71822701911461928</v>
      </c>
      <c r="J46" s="9">
        <f t="shared" si="21"/>
        <v>0.73253037158430756</v>
      </c>
      <c r="K46" s="9">
        <f t="shared" si="22"/>
        <v>-1.1490594029834187</v>
      </c>
      <c r="L46" s="9">
        <f t="shared" si="23"/>
        <v>1.1719426992283051</v>
      </c>
      <c r="M46" s="9">
        <f t="shared" si="24"/>
        <v>-1.3595302112217047</v>
      </c>
      <c r="N46" s="9">
        <f t="shared" si="25"/>
        <v>1.3866049929923283</v>
      </c>
      <c r="O46" s="9">
        <f t="shared" si="12"/>
        <v>-1.4744153682959977</v>
      </c>
      <c r="P46" s="10">
        <f t="shared" si="26"/>
        <v>1.5037780657972142</v>
      </c>
    </row>
    <row r="47" spans="2:16" ht="14" x14ac:dyDescent="0.2">
      <c r="B47" s="5">
        <v>19.5</v>
      </c>
      <c r="C47" s="9">
        <f t="shared" si="14"/>
        <v>-0.92387953251128696</v>
      </c>
      <c r="D47" s="9">
        <f t="shared" si="15"/>
        <v>1.0820993325136117</v>
      </c>
      <c r="E47" s="9">
        <f t="shared" si="16"/>
        <v>-0.79687588829119749</v>
      </c>
      <c r="F47" s="9">
        <f t="shared" si="17"/>
        <v>0.93334556776271216</v>
      </c>
      <c r="G47" s="9">
        <f t="shared" si="18"/>
        <v>-0.71645505070387738</v>
      </c>
      <c r="H47" s="9">
        <f t="shared" si="19"/>
        <v>0.83915218906876266</v>
      </c>
      <c r="I47" s="9">
        <f t="shared" si="20"/>
        <v>-0.68696293710859979</v>
      </c>
      <c r="J47" s="9">
        <f t="shared" si="21"/>
        <v>0.80460937768174279</v>
      </c>
      <c r="K47" s="9">
        <f t="shared" si="22"/>
        <v>-1.0990413913400441</v>
      </c>
      <c r="L47" s="9">
        <f t="shared" si="23"/>
        <v>1.2872586891726208</v>
      </c>
      <c r="M47" s="9">
        <f t="shared" si="24"/>
        <v>-1.3003505049699224</v>
      </c>
      <c r="N47" s="9">
        <f t="shared" si="25"/>
        <v>1.523043171696739</v>
      </c>
      <c r="O47" s="9">
        <f t="shared" si="12"/>
        <v>-1.4102347655637784</v>
      </c>
      <c r="P47" s="10">
        <f t="shared" si="26"/>
        <v>1.6517457577570169</v>
      </c>
    </row>
    <row r="48" spans="2:16" ht="14" x14ac:dyDescent="0.2">
      <c r="B48" s="5">
        <v>20</v>
      </c>
      <c r="C48" s="9">
        <f t="shared" si="14"/>
        <v>-0.8660254037844386</v>
      </c>
      <c r="D48" s="9">
        <f t="shared" si="15"/>
        <v>1.1739122352786211</v>
      </c>
      <c r="E48" s="9">
        <f t="shared" si="16"/>
        <v>-0.74697483669499565</v>
      </c>
      <c r="F48" s="9">
        <f t="shared" si="17"/>
        <v>1.0125371570044255</v>
      </c>
      <c r="G48" s="9">
        <f t="shared" si="18"/>
        <v>-0.67159002093343334</v>
      </c>
      <c r="H48" s="9">
        <f t="shared" si="19"/>
        <v>0.91035175090662723</v>
      </c>
      <c r="I48" s="9">
        <f t="shared" si="20"/>
        <v>-0.64394472878654319</v>
      </c>
      <c r="J48" s="9">
        <f t="shared" si="21"/>
        <v>0.87287808494109154</v>
      </c>
      <c r="K48" s="9">
        <f t="shared" si="22"/>
        <v>-1.0302184767790001</v>
      </c>
      <c r="L48" s="9">
        <f t="shared" si="23"/>
        <v>1.3964787517965225</v>
      </c>
      <c r="M48" s="9">
        <f t="shared" si="24"/>
        <v>-1.2189214410528331</v>
      </c>
      <c r="N48" s="9">
        <f t="shared" si="25"/>
        <v>1.6522688448196314</v>
      </c>
      <c r="O48" s="9">
        <f t="shared" si="12"/>
        <v>-1.3219246550018184</v>
      </c>
      <c r="P48" s="10">
        <f t="shared" si="26"/>
        <v>1.7918914616612875</v>
      </c>
    </row>
    <row r="49" spans="2:16" ht="14" x14ac:dyDescent="0.2">
      <c r="B49" s="5">
        <v>20.5</v>
      </c>
      <c r="C49" s="9">
        <f t="shared" si="14"/>
        <v>-0.79335334029123572</v>
      </c>
      <c r="D49" s="9">
        <f t="shared" si="15"/>
        <v>1.2590298167717697</v>
      </c>
      <c r="E49" s="9">
        <f t="shared" si="16"/>
        <v>-0.68429283854239253</v>
      </c>
      <c r="F49" s="9">
        <f t="shared" si="17"/>
        <v>1.0859538157512441</v>
      </c>
      <c r="G49" s="9">
        <f t="shared" si="18"/>
        <v>-0.61523389970488784</v>
      </c>
      <c r="H49" s="9">
        <f t="shared" si="19"/>
        <v>0.97635918912609054</v>
      </c>
      <c r="I49" s="9">
        <f t="shared" si="20"/>
        <v>-0.58990844761974148</v>
      </c>
      <c r="J49" s="9">
        <f t="shared" si="21"/>
        <v>0.93616839685348341</v>
      </c>
      <c r="K49" s="9">
        <f t="shared" si="22"/>
        <v>-0.94376823844974489</v>
      </c>
      <c r="L49" s="9">
        <f t="shared" si="23"/>
        <v>1.4977341015469912</v>
      </c>
      <c r="M49" s="9">
        <f t="shared" si="24"/>
        <v>-1.1166362933304614</v>
      </c>
      <c r="N49" s="9">
        <f t="shared" si="25"/>
        <v>1.7720709252657445</v>
      </c>
      <c r="O49" s="9">
        <f t="shared" si="12"/>
        <v>-1.2109960470860228</v>
      </c>
      <c r="P49" s="10">
        <f t="shared" si="26"/>
        <v>1.9218172456604909</v>
      </c>
    </row>
    <row r="50" spans="2:16" ht="14" x14ac:dyDescent="0.2">
      <c r="B50" s="5">
        <v>21</v>
      </c>
      <c r="C50" s="9">
        <f t="shared" si="14"/>
        <v>-0.70710678118654768</v>
      </c>
      <c r="D50" s="9">
        <f t="shared" si="15"/>
        <v>1.3359956915746609</v>
      </c>
      <c r="E50" s="9">
        <f t="shared" si="16"/>
        <v>-0.60990240020051067</v>
      </c>
      <c r="F50" s="9">
        <f t="shared" si="17"/>
        <v>1.1523393646170683</v>
      </c>
      <c r="G50" s="9">
        <f t="shared" si="18"/>
        <v>-0.54835095587732841</v>
      </c>
      <c r="H50" s="9">
        <f t="shared" si="19"/>
        <v>1.0360450981584999</v>
      </c>
      <c r="I50" s="9">
        <f t="shared" si="20"/>
        <v>-0.52577866936064455</v>
      </c>
      <c r="J50" s="9">
        <f t="shared" si="21"/>
        <v>0.99339739863470955</v>
      </c>
      <c r="K50" s="9">
        <f t="shared" si="22"/>
        <v>-0.8411698638986238</v>
      </c>
      <c r="L50" s="9">
        <f t="shared" si="23"/>
        <v>1.5892922313165123</v>
      </c>
      <c r="M50" s="9">
        <f t="shared" si="24"/>
        <v>-0.99524518903913528</v>
      </c>
      <c r="N50" s="9">
        <f t="shared" si="25"/>
        <v>1.8803995662232371</v>
      </c>
      <c r="O50" s="9">
        <f t="shared" si="12"/>
        <v>-1.0793469610530488</v>
      </c>
      <c r="P50" s="10">
        <f t="shared" si="26"/>
        <v>2.0393000435681721</v>
      </c>
    </row>
    <row r="51" spans="2:16" ht="14" x14ac:dyDescent="0.2">
      <c r="B51" s="5">
        <v>21.5</v>
      </c>
      <c r="C51" s="9">
        <f t="shared" si="14"/>
        <v>-0.60876142900872088</v>
      </c>
      <c r="D51" s="9">
        <f t="shared" si="15"/>
        <v>1.4034929522304433</v>
      </c>
      <c r="E51" s="9">
        <f t="shared" si="16"/>
        <v>-0.52507636269430691</v>
      </c>
      <c r="F51" s="9">
        <f t="shared" si="17"/>
        <v>1.2105579284552515</v>
      </c>
      <c r="G51" s="9">
        <f t="shared" si="18"/>
        <v>-0.47208557516310118</v>
      </c>
      <c r="H51" s="9">
        <f t="shared" si="19"/>
        <v>1.0883882355522494</v>
      </c>
      <c r="I51" s="9">
        <f t="shared" si="20"/>
        <v>-0.45265267229540035</v>
      </c>
      <c r="J51" s="9">
        <f t="shared" si="21"/>
        <v>1.0435858861974152</v>
      </c>
      <c r="K51" s="9">
        <f t="shared" si="22"/>
        <v>-0.72417883975985176</v>
      </c>
      <c r="L51" s="9">
        <f t="shared" si="23"/>
        <v>1.6695865561200187</v>
      </c>
      <c r="M51" s="9">
        <f t="shared" si="24"/>
        <v>-0.85682516362925365</v>
      </c>
      <c r="N51" s="9">
        <f t="shared" si="25"/>
        <v>1.9754012346109504</v>
      </c>
      <c r="O51" s="9">
        <f t="shared" si="12"/>
        <v>-0.92922994926494495</v>
      </c>
      <c r="P51" s="10">
        <f t="shared" si="26"/>
        <v>2.1423296921397421</v>
      </c>
    </row>
    <row r="52" spans="2:16" ht="14" x14ac:dyDescent="0.2">
      <c r="B52" s="5">
        <v>22</v>
      </c>
      <c r="C52" s="9">
        <f t="shared" si="14"/>
        <v>-0.50000000000000044</v>
      </c>
      <c r="D52" s="9">
        <f t="shared" si="15"/>
        <v>1.4603667018955209</v>
      </c>
      <c r="E52" s="9">
        <f t="shared" si="16"/>
        <v>-0.43126612304373291</v>
      </c>
      <c r="F52" s="9">
        <f t="shared" si="17"/>
        <v>1.2596133714972868</v>
      </c>
      <c r="G52" s="9">
        <f t="shared" si="18"/>
        <v>-0.3877426793709845</v>
      </c>
      <c r="H52" s="9">
        <f t="shared" si="19"/>
        <v>1.1324929957142729</v>
      </c>
      <c r="I52" s="9">
        <f t="shared" si="20"/>
        <v>-0.37178166250815164</v>
      </c>
      <c r="J52" s="9">
        <f t="shared" si="21"/>
        <v>1.0858751206045252</v>
      </c>
      <c r="K52" s="9">
        <f t="shared" si="22"/>
        <v>-0.59479691489248254</v>
      </c>
      <c r="L52" s="9">
        <f t="shared" si="23"/>
        <v>1.7372432177983295</v>
      </c>
      <c r="M52" s="9">
        <f t="shared" si="24"/>
        <v>-0.70374462211286049</v>
      </c>
      <c r="N52" s="9">
        <f t="shared" si="25"/>
        <v>2.0554504255433335</v>
      </c>
      <c r="O52" s="9">
        <f t="shared" si="12"/>
        <v>-0.76321355541370373</v>
      </c>
      <c r="P52" s="10">
        <f t="shared" si="26"/>
        <v>2.2291433255229274</v>
      </c>
    </row>
    <row r="53" spans="2:16" ht="14" x14ac:dyDescent="0.2">
      <c r="B53" s="5">
        <v>22.5</v>
      </c>
      <c r="C53" s="9">
        <f t="shared" si="14"/>
        <v>-0.38268343236508956</v>
      </c>
      <c r="D53" s="9">
        <f t="shared" si="15"/>
        <v>1.505643814944742</v>
      </c>
      <c r="E53" s="9">
        <f t="shared" si="16"/>
        <v>-0.33007680045832122</v>
      </c>
      <c r="F53" s="9">
        <f t="shared" si="17"/>
        <v>1.2986663415119879</v>
      </c>
      <c r="G53" s="9">
        <f t="shared" si="18"/>
        <v>-0.29676539883224923</v>
      </c>
      <c r="H53" s="9">
        <f t="shared" si="19"/>
        <v>1.167604733970049</v>
      </c>
      <c r="I53" s="9">
        <f t="shared" si="20"/>
        <v>-0.28454936539803732</v>
      </c>
      <c r="J53" s="9">
        <f t="shared" si="21"/>
        <v>1.1195415213305431</v>
      </c>
      <c r="K53" s="9">
        <f t="shared" si="22"/>
        <v>-0.45523784990244215</v>
      </c>
      <c r="L53" s="9">
        <f t="shared" si="23"/>
        <v>1.7911045921121591</v>
      </c>
      <c r="M53" s="9">
        <f t="shared" si="24"/>
        <v>-0.53862281499724418</v>
      </c>
      <c r="N53" s="9">
        <f t="shared" si="25"/>
        <v>2.1191774751697041</v>
      </c>
      <c r="O53" s="9">
        <f t="shared" si="12"/>
        <v>-0.58413836602655878</v>
      </c>
      <c r="P53" s="10">
        <f t="shared" si="26"/>
        <v>2.2982555383812562</v>
      </c>
    </row>
    <row r="54" spans="2:16" ht="14" x14ac:dyDescent="0.2">
      <c r="B54" s="5">
        <v>23</v>
      </c>
      <c r="C54" s="9">
        <f t="shared" si="14"/>
        <v>-0.25881904510252157</v>
      </c>
      <c r="D54" s="9">
        <f t="shared" si="15"/>
        <v>1.5385495874206465</v>
      </c>
      <c r="E54" s="9">
        <f t="shared" si="16"/>
        <v>-0.22323977230249084</v>
      </c>
      <c r="F54" s="9">
        <f t="shared" si="17"/>
        <v>1.3270486313548728</v>
      </c>
      <c r="G54" s="9">
        <f t="shared" si="18"/>
        <v>-0.20071038004058261</v>
      </c>
      <c r="H54" s="9">
        <f t="shared" si="19"/>
        <v>1.1931226787432072</v>
      </c>
      <c r="I54" s="9">
        <f t="shared" si="20"/>
        <v>-0.19244834975397535</v>
      </c>
      <c r="J54" s="9">
        <f t="shared" si="21"/>
        <v>1.1440090469249564</v>
      </c>
      <c r="K54" s="9">
        <f t="shared" si="22"/>
        <v>-0.30788953908479594</v>
      </c>
      <c r="L54" s="9">
        <f t="shared" si="23"/>
        <v>1.8302490960138031</v>
      </c>
      <c r="M54" s="9">
        <f t="shared" si="24"/>
        <v>-0.36428502218257053</v>
      </c>
      <c r="N54" s="9">
        <f t="shared" si="25"/>
        <v>2.1654919960024781</v>
      </c>
      <c r="O54" s="9">
        <f t="shared" si="12"/>
        <v>-0.39506840724295011</v>
      </c>
      <c r="P54" s="10">
        <f t="shared" si="26"/>
        <v>2.3484838015911951</v>
      </c>
    </row>
    <row r="55" spans="2:16" ht="14" x14ac:dyDescent="0.2">
      <c r="B55" s="5">
        <v>23.5</v>
      </c>
      <c r="C55" s="9">
        <f t="shared" si="14"/>
        <v>-0.13052619222005168</v>
      </c>
      <c r="D55" s="9">
        <f t="shared" si="15"/>
        <v>1.5585209924329688</v>
      </c>
      <c r="E55" s="9">
        <f t="shared" si="16"/>
        <v>-0.11258304974880538</v>
      </c>
      <c r="F55" s="9">
        <f t="shared" si="17"/>
        <v>1.3442746121776734</v>
      </c>
      <c r="G55" s="9">
        <f t="shared" si="18"/>
        <v>-0.1012211509989899</v>
      </c>
      <c r="H55" s="9">
        <f t="shared" si="19"/>
        <v>1.2086102109237693</v>
      </c>
      <c r="I55" s="9">
        <f t="shared" si="20"/>
        <v>-9.7054489488858683E-2</v>
      </c>
      <c r="J55" s="9">
        <f t="shared" si="21"/>
        <v>1.1588590512411661</v>
      </c>
      <c r="K55" s="9">
        <f t="shared" si="22"/>
        <v>-0.15527315289029966</v>
      </c>
      <c r="L55" s="9">
        <f t="shared" si="23"/>
        <v>1.8540069561885981</v>
      </c>
      <c r="M55" s="9">
        <f t="shared" si="24"/>
        <v>-0.18371421163946156</v>
      </c>
      <c r="N55" s="9">
        <f t="shared" si="25"/>
        <v>2.1936015337493977</v>
      </c>
      <c r="O55" s="9">
        <f t="shared" si="12"/>
        <v>-0.19923871847775615</v>
      </c>
      <c r="P55" s="10">
        <f t="shared" si="26"/>
        <v>2.378968695643318</v>
      </c>
    </row>
    <row r="56" spans="2:16" ht="14" x14ac:dyDescent="0.2">
      <c r="B56" s="8">
        <v>24</v>
      </c>
      <c r="C56" s="11">
        <f t="shared" si="14"/>
        <v>-2.45029690981724E-16</v>
      </c>
      <c r="D56" s="11">
        <f t="shared" si="15"/>
        <v>1.5652163137048278</v>
      </c>
      <c r="E56" s="11">
        <f t="shared" si="16"/>
        <v>-2.1134600972058389E-16</v>
      </c>
      <c r="F56" s="11">
        <f t="shared" si="17"/>
        <v>1.3500495426725674</v>
      </c>
      <c r="G56" s="11">
        <f t="shared" si="18"/>
        <v>-1.9001693781339589E-16</v>
      </c>
      <c r="H56" s="11">
        <f t="shared" si="19"/>
        <v>1.2138023345421696</v>
      </c>
      <c r="I56" s="11">
        <f t="shared" si="20"/>
        <v>-1.8219509175408784E-16</v>
      </c>
      <c r="J56" s="11">
        <f t="shared" si="21"/>
        <v>1.163837446588122</v>
      </c>
      <c r="K56" s="11">
        <f t="shared" si="22"/>
        <v>-2.9148580850597529E-16</v>
      </c>
      <c r="L56" s="11">
        <f t="shared" si="23"/>
        <v>1.8619716690620296</v>
      </c>
      <c r="M56" s="11">
        <f t="shared" si="24"/>
        <v>-3.4487665457272834E-16</v>
      </c>
      <c r="N56" s="11">
        <f t="shared" si="25"/>
        <v>2.2030251264261747</v>
      </c>
      <c r="O56" s="11">
        <f t="shared" si="12"/>
        <v>-3.7401996327216508E-16</v>
      </c>
      <c r="P56" s="12">
        <f t="shared" si="26"/>
        <v>2.3891886155483832</v>
      </c>
    </row>
    <row r="60" spans="2:16" ht="14" x14ac:dyDescent="0.2">
      <c r="B60" s="2">
        <v>0</v>
      </c>
      <c r="C60" s="13">
        <f>I8</f>
        <v>0</v>
      </c>
      <c r="D60" s="13">
        <f>J8</f>
        <v>1.163837446588122</v>
      </c>
      <c r="E60" s="13">
        <f>C60</f>
        <v>0</v>
      </c>
      <c r="F60" s="14">
        <f>D60</f>
        <v>1.163837446588122</v>
      </c>
    </row>
    <row r="61" spans="2:16" ht="14" x14ac:dyDescent="0.2">
      <c r="B61" s="5"/>
      <c r="C61" s="9">
        <f>O8</f>
        <v>0</v>
      </c>
      <c r="D61" s="9">
        <f>P8</f>
        <v>2.3891886155483832</v>
      </c>
      <c r="E61" s="9">
        <v>0</v>
      </c>
      <c r="F61" s="10">
        <v>0</v>
      </c>
    </row>
    <row r="62" spans="2:16" ht="14" x14ac:dyDescent="0.2">
      <c r="B62" s="5">
        <v>1</v>
      </c>
      <c r="C62" s="9">
        <f>I10</f>
        <v>0.19244834975397471</v>
      </c>
      <c r="D62" s="9">
        <f>J10</f>
        <v>1.1440090469249566</v>
      </c>
      <c r="E62" s="9">
        <f>C62</f>
        <v>0.19244834975397471</v>
      </c>
      <c r="F62" s="10">
        <f>D62</f>
        <v>1.1440090469249566</v>
      </c>
    </row>
    <row r="63" spans="2:16" ht="14" x14ac:dyDescent="0.2">
      <c r="B63" s="5"/>
      <c r="C63" s="9">
        <f>O10</f>
        <v>0.39506840724294884</v>
      </c>
      <c r="D63" s="9">
        <f>P10</f>
        <v>2.3484838015911951</v>
      </c>
      <c r="E63" s="9">
        <v>0</v>
      </c>
      <c r="F63" s="10">
        <v>0</v>
      </c>
    </row>
    <row r="64" spans="2:16" ht="14" x14ac:dyDescent="0.2">
      <c r="B64" s="5">
        <v>2</v>
      </c>
      <c r="C64" s="9">
        <f>I12</f>
        <v>0.37178166250815126</v>
      </c>
      <c r="D64" s="9">
        <f>J12</f>
        <v>1.0858751206045252</v>
      </c>
      <c r="E64" s="9">
        <f>C64</f>
        <v>0.37178166250815126</v>
      </c>
      <c r="F64" s="10">
        <f>D64</f>
        <v>1.0858751206045252</v>
      </c>
    </row>
    <row r="65" spans="2:6" ht="14" x14ac:dyDescent="0.2">
      <c r="B65" s="5"/>
      <c r="C65" s="9">
        <f>O12</f>
        <v>0.76321355541370295</v>
      </c>
      <c r="D65" s="9">
        <f>P12</f>
        <v>2.2291433255229278</v>
      </c>
      <c r="E65" s="9">
        <v>0</v>
      </c>
      <c r="F65" s="10">
        <v>0</v>
      </c>
    </row>
    <row r="66" spans="2:6" ht="14" x14ac:dyDescent="0.2">
      <c r="B66" s="5">
        <v>3</v>
      </c>
      <c r="C66" s="9">
        <f>I14</f>
        <v>0.52577866936064432</v>
      </c>
      <c r="D66" s="9">
        <f>J14</f>
        <v>0.99339739863470966</v>
      </c>
      <c r="E66" s="9">
        <f>C66</f>
        <v>0.52577866936064432</v>
      </c>
      <c r="F66" s="10">
        <f>D66</f>
        <v>0.99339739863470966</v>
      </c>
    </row>
    <row r="67" spans="2:6" ht="14" x14ac:dyDescent="0.2">
      <c r="B67" s="5"/>
      <c r="C67" s="9">
        <f>O14</f>
        <v>1.0793469610530484</v>
      </c>
      <c r="D67" s="9">
        <f>P14</f>
        <v>2.0393000435681721</v>
      </c>
      <c r="E67" s="9">
        <v>0</v>
      </c>
      <c r="F67" s="10">
        <v>0</v>
      </c>
    </row>
    <row r="68" spans="2:6" ht="14" x14ac:dyDescent="0.2">
      <c r="B68" s="5">
        <v>4</v>
      </c>
      <c r="C68" s="9">
        <f>I16</f>
        <v>0.64394472878654319</v>
      </c>
      <c r="D68" s="9">
        <f>J16</f>
        <v>0.87287808494109154</v>
      </c>
      <c r="E68" s="9">
        <f>C68</f>
        <v>0.64394472878654319</v>
      </c>
      <c r="F68" s="10">
        <f>D68</f>
        <v>0.87287808494109154</v>
      </c>
    </row>
    <row r="69" spans="2:6" ht="14" x14ac:dyDescent="0.2">
      <c r="B69" s="5"/>
      <c r="C69" s="9">
        <f>O16</f>
        <v>1.3219246550018184</v>
      </c>
      <c r="D69" s="9">
        <f>P16</f>
        <v>1.7918914616612875</v>
      </c>
      <c r="E69" s="9">
        <v>0</v>
      </c>
      <c r="F69" s="10">
        <v>0</v>
      </c>
    </row>
    <row r="70" spans="2:6" ht="14" x14ac:dyDescent="0.2">
      <c r="B70" s="5">
        <v>5</v>
      </c>
      <c r="C70" s="9">
        <f>I18</f>
        <v>0.71822701911461917</v>
      </c>
      <c r="D70" s="9">
        <f>J18</f>
        <v>0.73253037158430789</v>
      </c>
      <c r="E70" s="9">
        <f>C70</f>
        <v>0.71822701911461917</v>
      </c>
      <c r="F70" s="10">
        <f>D70</f>
        <v>0.73253037158430789</v>
      </c>
    </row>
    <row r="71" spans="2:6" ht="14" x14ac:dyDescent="0.2">
      <c r="B71" s="5"/>
      <c r="C71" s="9">
        <f>O18</f>
        <v>1.4744153682959975</v>
      </c>
      <c r="D71" s="9">
        <f>P18</f>
        <v>1.5037780657972146</v>
      </c>
      <c r="E71" s="9">
        <v>0</v>
      </c>
      <c r="F71" s="10">
        <v>0</v>
      </c>
    </row>
    <row r="72" spans="2:6" ht="14" x14ac:dyDescent="0.2">
      <c r="B72" s="5">
        <v>6</v>
      </c>
      <c r="C72" s="9">
        <f>I20</f>
        <v>0.74356332501630262</v>
      </c>
      <c r="D72" s="9">
        <f>J20</f>
        <v>0.58191872329406102</v>
      </c>
      <c r="E72" s="9">
        <f>C72</f>
        <v>0.74356332501630262</v>
      </c>
      <c r="F72" s="10">
        <f>D72</f>
        <v>0.58191872329406102</v>
      </c>
    </row>
    <row r="73" spans="2:6" ht="14" x14ac:dyDescent="0.2">
      <c r="B73" s="5"/>
      <c r="C73" s="9">
        <f>O20</f>
        <v>1.5264271108274061</v>
      </c>
      <c r="D73" s="9">
        <f>P20</f>
        <v>1.1945943077741916</v>
      </c>
      <c r="E73" s="9">
        <v>0</v>
      </c>
      <c r="F73" s="10">
        <v>0</v>
      </c>
    </row>
    <row r="74" spans="2:6" ht="14" x14ac:dyDescent="0.2">
      <c r="B74" s="5">
        <v>7</v>
      </c>
      <c r="C74" s="9">
        <f>I22</f>
        <v>0.71822701911461917</v>
      </c>
      <c r="D74" s="9">
        <f>J22</f>
        <v>0.43130707500381427</v>
      </c>
      <c r="E74" s="9">
        <f>C74</f>
        <v>0.71822701911461917</v>
      </c>
      <c r="F74" s="10">
        <f>D74</f>
        <v>0.43130707500381427</v>
      </c>
    </row>
    <row r="75" spans="2:6" ht="14" x14ac:dyDescent="0.2">
      <c r="B75" s="5"/>
      <c r="C75" s="9">
        <f>O22</f>
        <v>1.4744153682959975</v>
      </c>
      <c r="D75" s="9">
        <f>P22</f>
        <v>0.88541054975116873</v>
      </c>
      <c r="E75" s="9">
        <v>0</v>
      </c>
      <c r="F75" s="10">
        <v>0</v>
      </c>
    </row>
    <row r="76" spans="2:6" ht="14" x14ac:dyDescent="0.2">
      <c r="B76" s="5">
        <v>8</v>
      </c>
      <c r="C76" s="9">
        <f>I24</f>
        <v>0.6439447287865433</v>
      </c>
      <c r="D76" s="9">
        <f>J24</f>
        <v>0.29095936164703062</v>
      </c>
      <c r="E76" s="9">
        <f>C76</f>
        <v>0.6439447287865433</v>
      </c>
      <c r="F76" s="10">
        <f>D76</f>
        <v>0.29095936164703062</v>
      </c>
    </row>
    <row r="77" spans="2:6" ht="14" x14ac:dyDescent="0.2">
      <c r="B77" s="5"/>
      <c r="C77" s="9">
        <f>O24</f>
        <v>1.3219246550018187</v>
      </c>
      <c r="D77" s="9">
        <f>P24</f>
        <v>0.59729715388709603</v>
      </c>
      <c r="E77" s="9">
        <v>0</v>
      </c>
      <c r="F77" s="10">
        <v>0</v>
      </c>
    </row>
    <row r="78" spans="2:6" ht="14" x14ac:dyDescent="0.2">
      <c r="B78" s="5">
        <v>9</v>
      </c>
      <c r="C78" s="9">
        <f>I26</f>
        <v>0.52577866936064444</v>
      </c>
      <c r="D78" s="9">
        <f>J26</f>
        <v>0.17044004795341239</v>
      </c>
      <c r="E78" s="9">
        <f>C78</f>
        <v>0.52577866936064444</v>
      </c>
      <c r="F78" s="10">
        <f>D78</f>
        <v>0.17044004795341239</v>
      </c>
    </row>
    <row r="79" spans="2:6" ht="14" x14ac:dyDescent="0.2">
      <c r="B79" s="5"/>
      <c r="C79" s="9">
        <f>O26</f>
        <v>1.0793469610530486</v>
      </c>
      <c r="D79" s="9">
        <f>P26</f>
        <v>0.34988857198021106</v>
      </c>
      <c r="E79" s="9">
        <v>0</v>
      </c>
      <c r="F79" s="10">
        <v>0</v>
      </c>
    </row>
    <row r="80" spans="2:6" ht="14" x14ac:dyDescent="0.2">
      <c r="B80" s="5">
        <v>10</v>
      </c>
      <c r="C80" s="9">
        <f>I28</f>
        <v>0.37178166250815126</v>
      </c>
      <c r="D80" s="9">
        <f>J28</f>
        <v>7.796232598359687E-2</v>
      </c>
      <c r="E80" s="9">
        <f>C80</f>
        <v>0.37178166250815126</v>
      </c>
      <c r="F80" s="10">
        <f>D80</f>
        <v>7.796232598359687E-2</v>
      </c>
    </row>
    <row r="81" spans="2:6" ht="14" x14ac:dyDescent="0.2">
      <c r="B81" s="5"/>
      <c r="C81" s="9">
        <f>O28</f>
        <v>0.76321355541370295</v>
      </c>
      <c r="D81" s="9">
        <f>P28</f>
        <v>0.16004529002545531</v>
      </c>
      <c r="E81" s="9">
        <v>0</v>
      </c>
      <c r="F81" s="10">
        <v>0</v>
      </c>
    </row>
    <row r="82" spans="2:6" ht="14" x14ac:dyDescent="0.2">
      <c r="B82" s="5">
        <v>11</v>
      </c>
      <c r="C82" s="9">
        <f>I30</f>
        <v>0.19244834975397493</v>
      </c>
      <c r="D82" s="9">
        <f>J30</f>
        <v>1.9828399663165519E-2</v>
      </c>
      <c r="E82" s="9">
        <f>C82</f>
        <v>0.19244834975397493</v>
      </c>
      <c r="F82" s="10">
        <f>D82</f>
        <v>1.9828399663165519E-2</v>
      </c>
    </row>
    <row r="83" spans="2:6" ht="14" x14ac:dyDescent="0.2">
      <c r="B83" s="5"/>
      <c r="C83" s="9">
        <f>O30</f>
        <v>0.39506840724294928</v>
      </c>
      <c r="D83" s="9">
        <f>P30</f>
        <v>4.0704813957188057E-2</v>
      </c>
      <c r="E83" s="9">
        <v>0</v>
      </c>
      <c r="F83" s="10">
        <v>0</v>
      </c>
    </row>
    <row r="84" spans="2:6" ht="14" x14ac:dyDescent="0.2">
      <c r="B84" s="5">
        <v>12</v>
      </c>
      <c r="C84" s="9">
        <f>I32</f>
        <v>9.1097545877043921E-17</v>
      </c>
      <c r="D84" s="9">
        <f>J32</f>
        <v>0</v>
      </c>
      <c r="E84" s="9">
        <f>C84</f>
        <v>9.1097545877043921E-17</v>
      </c>
      <c r="F84" s="10">
        <f>D84</f>
        <v>0</v>
      </c>
    </row>
    <row r="85" spans="2:6" ht="14" x14ac:dyDescent="0.2">
      <c r="B85" s="5"/>
      <c r="C85" s="9">
        <f>O32</f>
        <v>1.8700998163608254E-16</v>
      </c>
      <c r="D85" s="9">
        <f>P32</f>
        <v>0</v>
      </c>
      <c r="E85" s="9">
        <v>0</v>
      </c>
      <c r="F85" s="10">
        <v>0</v>
      </c>
    </row>
    <row r="86" spans="2:6" ht="14" x14ac:dyDescent="0.2">
      <c r="B86" s="5">
        <v>13</v>
      </c>
      <c r="C86" s="9">
        <f>I34</f>
        <v>-0.19244834975397476</v>
      </c>
      <c r="D86" s="9">
        <f>J34</f>
        <v>1.9828399663165519E-2</v>
      </c>
      <c r="E86" s="9">
        <f>C86</f>
        <v>-0.19244834975397476</v>
      </c>
      <c r="F86" s="10">
        <f>D86</f>
        <v>1.9828399663165519E-2</v>
      </c>
    </row>
    <row r="87" spans="2:6" ht="14" x14ac:dyDescent="0.2">
      <c r="B87" s="5"/>
      <c r="C87" s="9">
        <f>O34</f>
        <v>-0.39506840724294895</v>
      </c>
      <c r="D87" s="9">
        <f>P34</f>
        <v>4.0704813957187946E-2</v>
      </c>
      <c r="E87" s="9">
        <v>0</v>
      </c>
      <c r="F87" s="10">
        <v>0</v>
      </c>
    </row>
    <row r="88" spans="2:6" ht="14" x14ac:dyDescent="0.2">
      <c r="B88" s="5">
        <v>14</v>
      </c>
      <c r="C88" s="9">
        <f>I36</f>
        <v>-0.37178166250815109</v>
      </c>
      <c r="D88" s="9">
        <f>J36</f>
        <v>7.7962325983596648E-2</v>
      </c>
      <c r="E88" s="9">
        <f>C88</f>
        <v>-0.37178166250815109</v>
      </c>
      <c r="F88" s="10">
        <f>D88</f>
        <v>7.7962325983596648E-2</v>
      </c>
    </row>
    <row r="89" spans="2:6" ht="14" x14ac:dyDescent="0.2">
      <c r="B89" s="5"/>
      <c r="C89" s="9">
        <f>O36</f>
        <v>-0.76321355541370262</v>
      </c>
      <c r="D89" s="9">
        <f>P36</f>
        <v>0.16004529002545509</v>
      </c>
      <c r="E89" s="9">
        <v>0</v>
      </c>
      <c r="F89" s="10">
        <v>0</v>
      </c>
    </row>
    <row r="90" spans="2:6" ht="14" x14ac:dyDescent="0.2">
      <c r="B90" s="5">
        <v>15</v>
      </c>
      <c r="C90" s="9">
        <f>I38</f>
        <v>-0.5257786693606441</v>
      </c>
      <c r="D90" s="9">
        <f>J38</f>
        <v>0.17044004795341205</v>
      </c>
      <c r="E90" s="9">
        <f>C90</f>
        <v>-0.5257786693606441</v>
      </c>
      <c r="F90" s="10">
        <f>D90</f>
        <v>0.17044004795341205</v>
      </c>
    </row>
    <row r="91" spans="2:6" ht="14" x14ac:dyDescent="0.2">
      <c r="B91" s="5"/>
      <c r="C91" s="9">
        <f>O38</f>
        <v>-1.0793469610530479</v>
      </c>
      <c r="D91" s="9">
        <f>P38</f>
        <v>0.34988857198021056</v>
      </c>
      <c r="E91" s="9">
        <v>0</v>
      </c>
      <c r="F91" s="10">
        <v>0</v>
      </c>
    </row>
    <row r="92" spans="2:6" ht="14" x14ac:dyDescent="0.2">
      <c r="B92" s="5">
        <v>16</v>
      </c>
      <c r="C92" s="9">
        <f>I40</f>
        <v>-0.64394472878654307</v>
      </c>
      <c r="D92" s="9">
        <f>J40</f>
        <v>0.29095936164703029</v>
      </c>
      <c r="E92" s="9">
        <f>C92</f>
        <v>-0.64394472878654307</v>
      </c>
      <c r="F92" s="10">
        <f>D92</f>
        <v>0.29095936164703029</v>
      </c>
    </row>
    <row r="93" spans="2:6" ht="14" x14ac:dyDescent="0.2">
      <c r="B93" s="5"/>
      <c r="C93" s="9">
        <f>O40</f>
        <v>-1.321924655001818</v>
      </c>
      <c r="D93" s="9">
        <f>P40</f>
        <v>0.59729715388709526</v>
      </c>
      <c r="E93" s="9">
        <v>0</v>
      </c>
      <c r="F93" s="10">
        <v>0</v>
      </c>
    </row>
    <row r="94" spans="2:6" ht="14" x14ac:dyDescent="0.2">
      <c r="B94" s="5">
        <v>17</v>
      </c>
      <c r="C94" s="9">
        <f>I42</f>
        <v>-0.71822701911461917</v>
      </c>
      <c r="D94" s="9">
        <f>J42</f>
        <v>0.43130707500381427</v>
      </c>
      <c r="E94" s="9">
        <f>C94</f>
        <v>-0.71822701911461917</v>
      </c>
      <c r="F94" s="10">
        <f>D94</f>
        <v>0.43130707500381427</v>
      </c>
    </row>
    <row r="95" spans="2:6" ht="14" x14ac:dyDescent="0.2">
      <c r="B95" s="5"/>
      <c r="C95" s="9">
        <f>O42</f>
        <v>-1.4744153682959975</v>
      </c>
      <c r="D95" s="9">
        <f>P42</f>
        <v>0.88541054975116873</v>
      </c>
      <c r="E95" s="9">
        <v>0</v>
      </c>
      <c r="F95" s="10">
        <v>0</v>
      </c>
    </row>
    <row r="96" spans="2:6" ht="14" x14ac:dyDescent="0.2">
      <c r="B96" s="5">
        <v>18</v>
      </c>
      <c r="C96" s="9">
        <f>I44</f>
        <v>-0.74356332501630262</v>
      </c>
      <c r="D96" s="9">
        <f>J44</f>
        <v>0.58191872329406091</v>
      </c>
      <c r="E96" s="9">
        <f>C96</f>
        <v>-0.74356332501630262</v>
      </c>
      <c r="F96" s="10">
        <f>D96</f>
        <v>0.58191872329406091</v>
      </c>
    </row>
    <row r="97" spans="2:6" ht="14" x14ac:dyDescent="0.2">
      <c r="B97" s="5"/>
      <c r="C97" s="9">
        <f>O44</f>
        <v>-1.5264271108274061</v>
      </c>
      <c r="D97" s="9">
        <f>P44</f>
        <v>1.1945943077741914</v>
      </c>
      <c r="E97" s="9">
        <v>0</v>
      </c>
      <c r="F97" s="10">
        <v>0</v>
      </c>
    </row>
    <row r="98" spans="2:6" ht="14" x14ac:dyDescent="0.2">
      <c r="B98" s="5">
        <v>19</v>
      </c>
      <c r="C98" s="9">
        <f>I46</f>
        <v>-0.71822701911461928</v>
      </c>
      <c r="D98" s="9">
        <f>J46</f>
        <v>0.73253037158430756</v>
      </c>
      <c r="E98" s="9">
        <f>C98</f>
        <v>-0.71822701911461928</v>
      </c>
      <c r="F98" s="10">
        <f>D98</f>
        <v>0.73253037158430756</v>
      </c>
    </row>
    <row r="99" spans="2:6" ht="14" x14ac:dyDescent="0.2">
      <c r="B99" s="5"/>
      <c r="C99" s="9">
        <f>O46</f>
        <v>-1.4744153682959977</v>
      </c>
      <c r="D99" s="9">
        <f>P46</f>
        <v>1.5037780657972142</v>
      </c>
      <c r="E99" s="9">
        <v>0</v>
      </c>
      <c r="F99" s="10">
        <v>0</v>
      </c>
    </row>
    <row r="100" spans="2:6" ht="14" x14ac:dyDescent="0.2">
      <c r="B100" s="5">
        <v>20</v>
      </c>
      <c r="C100" s="9">
        <f>I48</f>
        <v>-0.64394472878654319</v>
      </c>
      <c r="D100" s="9">
        <f>J48</f>
        <v>0.87287808494109154</v>
      </c>
      <c r="E100" s="9">
        <f>C100</f>
        <v>-0.64394472878654319</v>
      </c>
      <c r="F100" s="10">
        <f>D100</f>
        <v>0.87287808494109154</v>
      </c>
    </row>
    <row r="101" spans="2:6" ht="14" x14ac:dyDescent="0.2">
      <c r="B101" s="5"/>
      <c r="C101" s="9">
        <f>O48</f>
        <v>-1.3219246550018184</v>
      </c>
      <c r="D101" s="9">
        <f>P48</f>
        <v>1.7918914616612875</v>
      </c>
      <c r="E101" s="9">
        <v>0</v>
      </c>
      <c r="F101" s="10">
        <v>0</v>
      </c>
    </row>
    <row r="102" spans="2:6" ht="14" x14ac:dyDescent="0.2">
      <c r="B102" s="5">
        <v>21</v>
      </c>
      <c r="C102" s="9">
        <f>I50</f>
        <v>-0.52577866936064455</v>
      </c>
      <c r="D102" s="9">
        <f>J50</f>
        <v>0.99339739863470955</v>
      </c>
      <c r="E102" s="9">
        <f>C102</f>
        <v>-0.52577866936064455</v>
      </c>
      <c r="F102" s="10">
        <f>D102</f>
        <v>0.99339739863470955</v>
      </c>
    </row>
    <row r="103" spans="2:6" ht="14" x14ac:dyDescent="0.2">
      <c r="B103" s="5"/>
      <c r="C103" s="9">
        <f>O50</f>
        <v>-1.0793469610530488</v>
      </c>
      <c r="D103" s="9">
        <f>P50</f>
        <v>2.0393000435681721</v>
      </c>
      <c r="E103" s="9">
        <v>0</v>
      </c>
      <c r="F103" s="10">
        <v>0</v>
      </c>
    </row>
    <row r="104" spans="2:6" ht="14" x14ac:dyDescent="0.2">
      <c r="B104" s="5">
        <v>22</v>
      </c>
      <c r="C104" s="9">
        <f>I52</f>
        <v>-0.37178166250815164</v>
      </c>
      <c r="D104" s="9">
        <f>J52</f>
        <v>1.0858751206045252</v>
      </c>
      <c r="E104" s="9">
        <f>C104</f>
        <v>-0.37178166250815164</v>
      </c>
      <c r="F104" s="10">
        <f>D104</f>
        <v>1.0858751206045252</v>
      </c>
    </row>
    <row r="105" spans="2:6" ht="14" x14ac:dyDescent="0.2">
      <c r="B105" s="5"/>
      <c r="C105" s="9">
        <f>O52</f>
        <v>-0.76321355541370373</v>
      </c>
      <c r="D105" s="9">
        <f>P52</f>
        <v>2.2291433255229274</v>
      </c>
      <c r="E105" s="9">
        <v>0</v>
      </c>
      <c r="F105" s="10">
        <v>0</v>
      </c>
    </row>
    <row r="106" spans="2:6" ht="14" x14ac:dyDescent="0.2">
      <c r="B106" s="5">
        <v>23</v>
      </c>
      <c r="C106" s="9">
        <f>I54</f>
        <v>-0.19244834975397535</v>
      </c>
      <c r="D106" s="9">
        <f>J54</f>
        <v>1.1440090469249564</v>
      </c>
      <c r="E106" s="9">
        <f>C106</f>
        <v>-0.19244834975397535</v>
      </c>
      <c r="F106" s="10">
        <f>D106</f>
        <v>1.1440090469249564</v>
      </c>
    </row>
    <row r="107" spans="2:6" ht="14" x14ac:dyDescent="0.2">
      <c r="B107" s="5"/>
      <c r="C107" s="9">
        <f>O54</f>
        <v>-0.39506840724295011</v>
      </c>
      <c r="D107" s="9">
        <f>P54</f>
        <v>2.3484838015911951</v>
      </c>
      <c r="E107" s="9">
        <v>0</v>
      </c>
      <c r="F107" s="10">
        <v>0</v>
      </c>
    </row>
    <row r="108" spans="2:6" ht="14" x14ac:dyDescent="0.2">
      <c r="B108" s="5">
        <v>24</v>
      </c>
      <c r="C108" s="9">
        <f>I56</f>
        <v>-1.8219509175408784E-16</v>
      </c>
      <c r="D108" s="9">
        <f>J56</f>
        <v>1.163837446588122</v>
      </c>
      <c r="E108" s="9">
        <f>C108</f>
        <v>-1.8219509175408784E-16</v>
      </c>
      <c r="F108" s="10">
        <f>D108</f>
        <v>1.163837446588122</v>
      </c>
    </row>
    <row r="109" spans="2:6" ht="14" x14ac:dyDescent="0.2">
      <c r="B109" s="8"/>
      <c r="C109" s="11">
        <f>O56</f>
        <v>-3.7401996327216508E-16</v>
      </c>
      <c r="D109" s="11">
        <f>P56</f>
        <v>2.3891886155483832</v>
      </c>
      <c r="E109" s="11">
        <v>0</v>
      </c>
      <c r="F109" s="12">
        <v>0</v>
      </c>
    </row>
  </sheetData>
  <sheetProtection sheet="1"/>
  <phoneticPr fontId="0" type="noConversion"/>
  <pageMargins left="0.75" right="0.75" top="1" bottom="1" header="0.5" footer="0.5"/>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BK108"/>
  <sheetViews>
    <sheetView showGridLines="0" workbookViewId="0">
      <selection activeCell="J59" sqref="J59"/>
    </sheetView>
  </sheetViews>
  <sheetFormatPr baseColWidth="10" defaultRowHeight="14" x14ac:dyDescent="0.2"/>
  <cols>
    <col min="1" max="1" width="10.83203125" style="22"/>
    <col min="2" max="63" width="8.83203125" style="22" customWidth="1"/>
    <col min="64" max="256" width="8.83203125" style="21" customWidth="1"/>
    <col min="257" max="16384" width="10.83203125" style="21"/>
  </cols>
  <sheetData>
    <row r="2" spans="2:16" x14ac:dyDescent="0.2">
      <c r="B2" s="23" t="s">
        <v>0</v>
      </c>
      <c r="C2" s="24">
        <v>1</v>
      </c>
      <c r="D2" s="24"/>
      <c r="E2" s="24"/>
      <c r="F2" s="24"/>
      <c r="G2" s="24"/>
      <c r="H2" s="24"/>
      <c r="I2" s="24"/>
      <c r="J2" s="24"/>
      <c r="K2" s="24"/>
      <c r="L2" s="24"/>
      <c r="M2" s="24"/>
      <c r="N2" s="24"/>
      <c r="O2" s="24"/>
      <c r="P2" s="25"/>
    </row>
    <row r="3" spans="2:16" x14ac:dyDescent="0.2">
      <c r="B3" s="26" t="s">
        <v>1</v>
      </c>
      <c r="C3" s="31">
        <v>51.5</v>
      </c>
      <c r="D3" s="27"/>
      <c r="E3" s="27"/>
      <c r="F3" s="27"/>
      <c r="G3" s="27"/>
      <c r="H3" s="27"/>
      <c r="I3" s="27"/>
      <c r="J3" s="27"/>
      <c r="K3" s="27"/>
      <c r="L3" s="27"/>
      <c r="M3" s="27"/>
      <c r="N3" s="27"/>
      <c r="O3" s="27"/>
      <c r="P3" s="28"/>
    </row>
    <row r="4" spans="2:16" x14ac:dyDescent="0.2">
      <c r="B4" s="26" t="s">
        <v>4</v>
      </c>
      <c r="C4" s="27"/>
      <c r="D4" s="27">
        <f>1/(1+(1/TAN(RADIANS($C$3)))*TAN(RADIANS(D$6)))</f>
        <v>1</v>
      </c>
      <c r="E4" s="27"/>
      <c r="F4" s="27">
        <f>1/(1+(1/TAN(RADIANS($C$3)))*TAN(RADIANS(F$6)))</f>
        <v>0.86253224608746504</v>
      </c>
      <c r="G4" s="27"/>
      <c r="H4" s="27">
        <f>1/(1+(1/TAN(RADIANS($C$3)))*TAN(RADIANS(H$6)))</f>
        <v>0.77548535874196833</v>
      </c>
      <c r="I4" s="27"/>
      <c r="J4" s="27">
        <f>1/(1+(1/TAN(RADIANS($C$3)))*TAN(RADIANS(J$6)))</f>
        <v>0.74356332501630262</v>
      </c>
      <c r="K4" s="27"/>
      <c r="L4" s="27">
        <f>1/(1+(1/TAN(RADIANS($C$3)))*TAN(RADIANS(L$6)))</f>
        <v>1.189593829784964</v>
      </c>
      <c r="M4" s="27"/>
      <c r="N4" s="27">
        <f>1/(1+(1/TAN(RADIANS($C$3)))*TAN(RADIANS(N$6)))</f>
        <v>1.4074892442257196</v>
      </c>
      <c r="O4" s="27"/>
      <c r="P4" s="28">
        <f>1/(1+(1/TAN(RADIANS($C$3)))*TAN(RADIANS(P$6)))</f>
        <v>1.5264271108274061</v>
      </c>
    </row>
    <row r="5" spans="2:16" x14ac:dyDescent="0.2">
      <c r="B5" s="26" t="s">
        <v>5</v>
      </c>
      <c r="C5" s="27">
        <v>1</v>
      </c>
      <c r="D5" s="27"/>
      <c r="E5" s="27"/>
      <c r="F5" s="27"/>
      <c r="G5" s="27"/>
      <c r="H5" s="27"/>
      <c r="I5" s="27"/>
      <c r="J5" s="27"/>
      <c r="K5" s="27"/>
      <c r="L5" s="27"/>
      <c r="M5" s="27"/>
      <c r="N5" s="27"/>
      <c r="O5" s="27"/>
      <c r="P5" s="28"/>
    </row>
    <row r="6" spans="2:16" x14ac:dyDescent="0.2">
      <c r="B6" s="26"/>
      <c r="C6" s="27"/>
      <c r="D6" s="27">
        <v>0</v>
      </c>
      <c r="E6" s="27"/>
      <c r="F6" s="27">
        <v>11.33</v>
      </c>
      <c r="G6" s="27"/>
      <c r="H6" s="27">
        <v>20</v>
      </c>
      <c r="I6" s="27"/>
      <c r="J6" s="27">
        <v>23.44</v>
      </c>
      <c r="K6" s="27"/>
      <c r="L6" s="27">
        <v>-11.33</v>
      </c>
      <c r="M6" s="27"/>
      <c r="N6" s="27">
        <v>-20</v>
      </c>
      <c r="O6" s="27"/>
      <c r="P6" s="28">
        <v>-23.44</v>
      </c>
    </row>
    <row r="7" spans="2:16" x14ac:dyDescent="0.2">
      <c r="B7" s="26"/>
      <c r="C7" s="27" t="s">
        <v>2</v>
      </c>
      <c r="D7" s="27" t="s">
        <v>3</v>
      </c>
      <c r="E7" s="27" t="s">
        <v>2</v>
      </c>
      <c r="F7" s="27" t="s">
        <v>3</v>
      </c>
      <c r="G7" s="27" t="s">
        <v>2</v>
      </c>
      <c r="H7" s="27" t="s">
        <v>3</v>
      </c>
      <c r="I7" s="27" t="s">
        <v>2</v>
      </c>
      <c r="J7" s="27" t="s">
        <v>3</v>
      </c>
      <c r="K7" s="27" t="s">
        <v>2</v>
      </c>
      <c r="L7" s="27" t="s">
        <v>3</v>
      </c>
      <c r="M7" s="27" t="s">
        <v>2</v>
      </c>
      <c r="N7" s="27" t="s">
        <v>3</v>
      </c>
      <c r="O7" s="27" t="s">
        <v>2</v>
      </c>
      <c r="P7" s="28" t="s">
        <v>3</v>
      </c>
    </row>
    <row r="8" spans="2:16" x14ac:dyDescent="0.2">
      <c r="B8" s="26">
        <v>0</v>
      </c>
      <c r="C8" s="32">
        <f t="shared" ref="C8:C39" si="0">D$4*SIN(2*PI()*$B8/24)</f>
        <v>0</v>
      </c>
      <c r="D8" s="32">
        <f t="shared" ref="D8:D39" si="1">D$4*($C$2*COS(2*PI()*$B8/24)*SIN(RADIANS($C$3))-$C$5*$C$2*COS(RADIANS($C$3))*TAN(RADIANS(D$6)))+$C$2*SIN(RADIANS($C$3))</f>
        <v>1.5652163137048278</v>
      </c>
      <c r="E8" s="32">
        <f t="shared" ref="E8:E39" si="2">F$4*SIN(2*PI()*$B8/24)</f>
        <v>0</v>
      </c>
      <c r="F8" s="32">
        <f t="shared" ref="F8:F39" si="3">F$4*($C$2*COS(2*PI()*$B8/24)*SIN(RADIANS($C$3))-$C$5*$C$2*COS(RADIANS($C$3))*TAN(RADIANS(F$6)))+$C$2*SIN(RADIANS($C$3))</f>
        <v>1.3500495426725674</v>
      </c>
      <c r="G8" s="32">
        <f t="shared" ref="G8:G39" si="4">H$4*SIN(2*PI()*$B8/24)</f>
        <v>0</v>
      </c>
      <c r="H8" s="32">
        <f t="shared" ref="H8:H39" si="5">H$4*($C$2*COS(2*PI()*$B8/24)*SIN(RADIANS($C$3))-$C$5*$C$2*COS(RADIANS($C$3))*TAN(RADIANS(H$6)))+$C$2*SIN(RADIANS($C$3))</f>
        <v>1.2138023345421696</v>
      </c>
      <c r="I8" s="32">
        <f t="shared" ref="I8:I39" si="6">J$4*SIN(2*PI()*$B8/24)</f>
        <v>0</v>
      </c>
      <c r="J8" s="32">
        <f t="shared" ref="J8:J39" si="7">J$4*($C$2*COS(2*PI()*$B8/24)*SIN(RADIANS($C$3))-$C$5*$C$2*COS(RADIANS($C$3))*TAN(RADIANS(J$6)))+$C$2*SIN(RADIANS($C$3))</f>
        <v>1.163837446588122</v>
      </c>
      <c r="K8" s="32">
        <f t="shared" ref="K8:K39" si="8">L$4*SIN(2*PI()*$B8/24)</f>
        <v>0</v>
      </c>
      <c r="L8" s="32">
        <f t="shared" ref="L8:L39" si="9">L$4*($C$2*COS(2*PI()*$B8/24)*SIN(RADIANS($C$3))-$C$5*$C$2*COS(RADIANS($C$3))*TAN(RADIANS(L$6)))+$C$2*SIN(RADIANS($C$3))</f>
        <v>1.8619716690620296</v>
      </c>
      <c r="M8" s="32">
        <f t="shared" ref="M8:M39" si="10">N$4*SIN(2*PI()*$B8/24)</f>
        <v>0</v>
      </c>
      <c r="N8" s="32">
        <f t="shared" ref="N8:N39" si="11">N$4*($C$2*COS(2*PI()*$B8/24)*SIN(RADIANS($C$3))-$C$5*$C$2*COS(RADIANS($C$3))*TAN(RADIANS(N$6)))+$C$2*SIN(RADIANS($C$3))</f>
        <v>2.2030251264261747</v>
      </c>
      <c r="O8" s="32">
        <f t="shared" ref="O8:O39" si="12">P$4*SIN(2*PI()*$B8/24)</f>
        <v>0</v>
      </c>
      <c r="P8" s="33">
        <f t="shared" ref="P8:P39" si="13">P$4*($C$2*COS(2*PI()*$B8/24)*SIN(RADIANS($C$3))-$C$5*$C$2*COS(RADIANS($C$3))*TAN(RADIANS(P$6)))+$C$2*SIN(RADIANS($C$3))</f>
        <v>2.3891886155483832</v>
      </c>
    </row>
    <row r="9" spans="2:16" x14ac:dyDescent="0.2">
      <c r="B9" s="26">
        <v>0.5</v>
      </c>
      <c r="C9" s="32">
        <f t="shared" si="0"/>
        <v>0.13052619222005157</v>
      </c>
      <c r="D9" s="32">
        <f t="shared" si="1"/>
        <v>1.5585209924329688</v>
      </c>
      <c r="E9" s="32">
        <f t="shared" si="2"/>
        <v>0.11258304974880529</v>
      </c>
      <c r="F9" s="32">
        <f t="shared" si="3"/>
        <v>1.3442746121776734</v>
      </c>
      <c r="G9" s="32">
        <f t="shared" si="4"/>
        <v>0.10122115099898982</v>
      </c>
      <c r="H9" s="32">
        <f t="shared" si="5"/>
        <v>1.2086102109237693</v>
      </c>
      <c r="I9" s="32">
        <f t="shared" si="6"/>
        <v>9.70544894888586E-2</v>
      </c>
      <c r="J9" s="32">
        <f t="shared" si="7"/>
        <v>1.1588590512411661</v>
      </c>
      <c r="K9" s="32">
        <f t="shared" si="8"/>
        <v>0.15527315289029953</v>
      </c>
      <c r="L9" s="32">
        <f t="shared" si="9"/>
        <v>1.8540069561885981</v>
      </c>
      <c r="M9" s="32">
        <f t="shared" si="10"/>
        <v>0.18371421163946139</v>
      </c>
      <c r="N9" s="32">
        <f t="shared" si="11"/>
        <v>2.1936015337493977</v>
      </c>
      <c r="O9" s="32">
        <f t="shared" si="12"/>
        <v>0.19923871847775598</v>
      </c>
      <c r="P9" s="33">
        <f t="shared" si="13"/>
        <v>2.378968695643318</v>
      </c>
    </row>
    <row r="10" spans="2:16" x14ac:dyDescent="0.2">
      <c r="B10" s="26">
        <v>1</v>
      </c>
      <c r="C10" s="32">
        <f t="shared" si="0"/>
        <v>0.25881904510252074</v>
      </c>
      <c r="D10" s="32">
        <f t="shared" si="1"/>
        <v>1.5385495874206465</v>
      </c>
      <c r="E10" s="32">
        <f t="shared" si="2"/>
        <v>0.22323977230249012</v>
      </c>
      <c r="F10" s="32">
        <f t="shared" si="3"/>
        <v>1.3270486313548728</v>
      </c>
      <c r="G10" s="32">
        <f t="shared" si="4"/>
        <v>0.20071038004058198</v>
      </c>
      <c r="H10" s="32">
        <f t="shared" si="5"/>
        <v>1.1931226787432074</v>
      </c>
      <c r="I10" s="32">
        <f t="shared" si="6"/>
        <v>0.19244834975397471</v>
      </c>
      <c r="J10" s="32">
        <f t="shared" si="7"/>
        <v>1.1440090469249566</v>
      </c>
      <c r="K10" s="32">
        <f t="shared" si="8"/>
        <v>0.30788953908479499</v>
      </c>
      <c r="L10" s="32">
        <f t="shared" si="9"/>
        <v>1.8302490960138034</v>
      </c>
      <c r="M10" s="32">
        <f t="shared" si="10"/>
        <v>0.36428502218256936</v>
      </c>
      <c r="N10" s="32">
        <f t="shared" si="11"/>
        <v>2.1654919960024785</v>
      </c>
      <c r="O10" s="32">
        <f t="shared" si="12"/>
        <v>0.39506840724294884</v>
      </c>
      <c r="P10" s="33">
        <f t="shared" si="13"/>
        <v>2.3484838015911951</v>
      </c>
    </row>
    <row r="11" spans="2:16" x14ac:dyDescent="0.2">
      <c r="B11" s="26">
        <v>1.5</v>
      </c>
      <c r="C11" s="32">
        <f t="shared" si="0"/>
        <v>0.38268343236508978</v>
      </c>
      <c r="D11" s="32">
        <f t="shared" si="1"/>
        <v>1.505643814944742</v>
      </c>
      <c r="E11" s="32">
        <f t="shared" si="2"/>
        <v>0.33007680045832138</v>
      </c>
      <c r="F11" s="32">
        <f t="shared" si="3"/>
        <v>1.2986663415119877</v>
      </c>
      <c r="G11" s="32">
        <f t="shared" si="4"/>
        <v>0.29676539883224945</v>
      </c>
      <c r="H11" s="32">
        <f t="shared" si="5"/>
        <v>1.1676047339700488</v>
      </c>
      <c r="I11" s="32">
        <f t="shared" si="6"/>
        <v>0.28454936539803749</v>
      </c>
      <c r="J11" s="32">
        <f t="shared" si="7"/>
        <v>1.1195415213305429</v>
      </c>
      <c r="K11" s="32">
        <f t="shared" si="8"/>
        <v>0.45523784990244237</v>
      </c>
      <c r="L11" s="32">
        <f t="shared" si="9"/>
        <v>1.7911045921121591</v>
      </c>
      <c r="M11" s="32">
        <f t="shared" si="10"/>
        <v>0.53862281499724451</v>
      </c>
      <c r="N11" s="32">
        <f t="shared" si="11"/>
        <v>2.1191774751697041</v>
      </c>
      <c r="O11" s="32">
        <f t="shared" si="12"/>
        <v>0.58413836602655911</v>
      </c>
      <c r="P11" s="33">
        <f t="shared" si="13"/>
        <v>2.2982555383812562</v>
      </c>
    </row>
    <row r="12" spans="2:16" x14ac:dyDescent="0.2">
      <c r="B12" s="26">
        <v>2</v>
      </c>
      <c r="C12" s="32">
        <f t="shared" si="0"/>
        <v>0.49999999999999994</v>
      </c>
      <c r="D12" s="32">
        <f t="shared" si="1"/>
        <v>1.4603667018955209</v>
      </c>
      <c r="E12" s="32">
        <f t="shared" si="2"/>
        <v>0.43126612304373246</v>
      </c>
      <c r="F12" s="32">
        <f t="shared" si="3"/>
        <v>1.259613371497287</v>
      </c>
      <c r="G12" s="32">
        <f t="shared" si="4"/>
        <v>0.38774267937098411</v>
      </c>
      <c r="H12" s="32">
        <f t="shared" si="5"/>
        <v>1.1324929957142731</v>
      </c>
      <c r="I12" s="32">
        <f t="shared" si="6"/>
        <v>0.37178166250815126</v>
      </c>
      <c r="J12" s="32">
        <f t="shared" si="7"/>
        <v>1.0858751206045252</v>
      </c>
      <c r="K12" s="32">
        <f t="shared" si="8"/>
        <v>0.59479691489248188</v>
      </c>
      <c r="L12" s="32">
        <f t="shared" si="9"/>
        <v>1.7372432177983297</v>
      </c>
      <c r="M12" s="32">
        <f t="shared" si="10"/>
        <v>0.70374462211285971</v>
      </c>
      <c r="N12" s="32">
        <f t="shared" si="11"/>
        <v>2.0554504255433335</v>
      </c>
      <c r="O12" s="32">
        <f t="shared" si="12"/>
        <v>0.76321355541370295</v>
      </c>
      <c r="P12" s="33">
        <f t="shared" si="13"/>
        <v>2.2291433255229278</v>
      </c>
    </row>
    <row r="13" spans="2:16" x14ac:dyDescent="0.2">
      <c r="B13" s="26">
        <v>2.5</v>
      </c>
      <c r="C13" s="32">
        <f t="shared" si="0"/>
        <v>0.60876142900872066</v>
      </c>
      <c r="D13" s="32">
        <f t="shared" si="1"/>
        <v>1.4034929522304433</v>
      </c>
      <c r="E13" s="32">
        <f t="shared" si="2"/>
        <v>0.52507636269430669</v>
      </c>
      <c r="F13" s="32">
        <f t="shared" si="3"/>
        <v>1.2105579284552515</v>
      </c>
      <c r="G13" s="32">
        <f t="shared" si="4"/>
        <v>0.47208557516310101</v>
      </c>
      <c r="H13" s="32">
        <f t="shared" si="5"/>
        <v>1.0883882355522496</v>
      </c>
      <c r="I13" s="32">
        <f t="shared" si="6"/>
        <v>0.45265267229540018</v>
      </c>
      <c r="J13" s="32">
        <f t="shared" si="7"/>
        <v>1.0435858861974152</v>
      </c>
      <c r="K13" s="32">
        <f t="shared" si="8"/>
        <v>0.72417883975985142</v>
      </c>
      <c r="L13" s="32">
        <f t="shared" si="9"/>
        <v>1.6695865561200187</v>
      </c>
      <c r="M13" s="32">
        <f t="shared" si="10"/>
        <v>0.85682516362925332</v>
      </c>
      <c r="N13" s="32">
        <f t="shared" si="11"/>
        <v>1.9754012346109506</v>
      </c>
      <c r="O13" s="32">
        <f t="shared" si="12"/>
        <v>0.92922994926494462</v>
      </c>
      <c r="P13" s="33">
        <f t="shared" si="13"/>
        <v>2.1423296921397421</v>
      </c>
    </row>
    <row r="14" spans="2:16" x14ac:dyDescent="0.2">
      <c r="B14" s="26">
        <v>3</v>
      </c>
      <c r="C14" s="32">
        <f t="shared" si="0"/>
        <v>0.70710678118654746</v>
      </c>
      <c r="D14" s="32">
        <f t="shared" si="1"/>
        <v>1.3359956915746611</v>
      </c>
      <c r="E14" s="32">
        <f t="shared" si="2"/>
        <v>0.60990240020051045</v>
      </c>
      <c r="F14" s="32">
        <f t="shared" si="3"/>
        <v>1.1523393646170685</v>
      </c>
      <c r="G14" s="32">
        <f t="shared" si="4"/>
        <v>0.54835095587732829</v>
      </c>
      <c r="H14" s="32">
        <f t="shared" si="5"/>
        <v>1.0360450981585001</v>
      </c>
      <c r="I14" s="32">
        <f t="shared" si="6"/>
        <v>0.52577866936064432</v>
      </c>
      <c r="J14" s="32">
        <f t="shared" si="7"/>
        <v>0.99339739863470966</v>
      </c>
      <c r="K14" s="32">
        <f t="shared" si="8"/>
        <v>0.84116986389862347</v>
      </c>
      <c r="L14" s="32">
        <f t="shared" si="9"/>
        <v>1.5892922313165125</v>
      </c>
      <c r="M14" s="32">
        <f t="shared" si="10"/>
        <v>0.99524518903913495</v>
      </c>
      <c r="N14" s="32">
        <f t="shared" si="11"/>
        <v>1.8803995662232371</v>
      </c>
      <c r="O14" s="32">
        <f t="shared" si="12"/>
        <v>1.0793469610530484</v>
      </c>
      <c r="P14" s="33">
        <f t="shared" si="13"/>
        <v>2.0393000435681721</v>
      </c>
    </row>
    <row r="15" spans="2:16" x14ac:dyDescent="0.2">
      <c r="B15" s="26">
        <v>3.5</v>
      </c>
      <c r="C15" s="32">
        <f t="shared" si="0"/>
        <v>0.79335334029123517</v>
      </c>
      <c r="D15" s="32">
        <f t="shared" si="1"/>
        <v>1.2590298167717704</v>
      </c>
      <c r="E15" s="32">
        <f t="shared" si="2"/>
        <v>0.68429283854239209</v>
      </c>
      <c r="F15" s="32">
        <f t="shared" si="3"/>
        <v>1.0859538157512447</v>
      </c>
      <c r="G15" s="32">
        <f t="shared" si="4"/>
        <v>0.6152338997048874</v>
      </c>
      <c r="H15" s="32">
        <f t="shared" si="5"/>
        <v>0.97635918912609099</v>
      </c>
      <c r="I15" s="32">
        <f t="shared" si="6"/>
        <v>0.58990844761974104</v>
      </c>
      <c r="J15" s="32">
        <f t="shared" si="7"/>
        <v>0.93616839685348385</v>
      </c>
      <c r="K15" s="32">
        <f t="shared" si="8"/>
        <v>0.94376823844974422</v>
      </c>
      <c r="L15" s="32">
        <f t="shared" si="9"/>
        <v>1.4977341015469918</v>
      </c>
      <c r="M15" s="32">
        <f t="shared" si="10"/>
        <v>1.1166362933304608</v>
      </c>
      <c r="N15" s="32">
        <f t="shared" si="11"/>
        <v>1.7720709252657452</v>
      </c>
      <c r="O15" s="32">
        <f t="shared" si="12"/>
        <v>1.2109960470860222</v>
      </c>
      <c r="P15" s="33">
        <f t="shared" si="13"/>
        <v>1.9218172456604921</v>
      </c>
    </row>
    <row r="16" spans="2:16" x14ac:dyDescent="0.2">
      <c r="B16" s="26">
        <v>4</v>
      </c>
      <c r="C16" s="32">
        <f t="shared" si="0"/>
        <v>0.8660254037844386</v>
      </c>
      <c r="D16" s="32">
        <f t="shared" si="1"/>
        <v>1.1739122352786211</v>
      </c>
      <c r="E16" s="32">
        <f t="shared" si="2"/>
        <v>0.74697483669499565</v>
      </c>
      <c r="F16" s="32">
        <f t="shared" si="3"/>
        <v>1.0125371570044255</v>
      </c>
      <c r="G16" s="32">
        <f t="shared" si="4"/>
        <v>0.67159002093343334</v>
      </c>
      <c r="H16" s="32">
        <f t="shared" si="5"/>
        <v>0.91035175090662723</v>
      </c>
      <c r="I16" s="32">
        <f t="shared" si="6"/>
        <v>0.64394472878654319</v>
      </c>
      <c r="J16" s="32">
        <f t="shared" si="7"/>
        <v>0.87287808494109154</v>
      </c>
      <c r="K16" s="32">
        <f t="shared" si="8"/>
        <v>1.0302184767790001</v>
      </c>
      <c r="L16" s="32">
        <f t="shared" si="9"/>
        <v>1.3964787517965225</v>
      </c>
      <c r="M16" s="32">
        <f t="shared" si="10"/>
        <v>1.2189214410528331</v>
      </c>
      <c r="N16" s="32">
        <f t="shared" si="11"/>
        <v>1.6522688448196314</v>
      </c>
      <c r="O16" s="32">
        <f t="shared" si="12"/>
        <v>1.3219246550018184</v>
      </c>
      <c r="P16" s="33">
        <f t="shared" si="13"/>
        <v>1.7918914616612875</v>
      </c>
    </row>
    <row r="17" spans="2:16" x14ac:dyDescent="0.2">
      <c r="B17" s="26">
        <v>4.5</v>
      </c>
      <c r="C17" s="32">
        <f t="shared" si="0"/>
        <v>0.92387953251128674</v>
      </c>
      <c r="D17" s="32">
        <f t="shared" si="1"/>
        <v>1.0820993325136123</v>
      </c>
      <c r="E17" s="32">
        <f t="shared" si="2"/>
        <v>0.79687588829119738</v>
      </c>
      <c r="F17" s="32">
        <f t="shared" si="3"/>
        <v>0.9333455677627126</v>
      </c>
      <c r="G17" s="32">
        <f t="shared" si="4"/>
        <v>0.71645505070387716</v>
      </c>
      <c r="H17" s="32">
        <f t="shared" si="5"/>
        <v>0.83915218906876299</v>
      </c>
      <c r="I17" s="32">
        <f t="shared" si="6"/>
        <v>0.68696293710859968</v>
      </c>
      <c r="J17" s="32">
        <f t="shared" si="7"/>
        <v>0.80460937768174323</v>
      </c>
      <c r="K17" s="32">
        <f t="shared" si="8"/>
        <v>1.0990413913400436</v>
      </c>
      <c r="L17" s="32">
        <f t="shared" si="9"/>
        <v>1.2872586891726212</v>
      </c>
      <c r="M17" s="32">
        <f t="shared" si="10"/>
        <v>1.3003505049699222</v>
      </c>
      <c r="N17" s="32">
        <f t="shared" si="11"/>
        <v>1.5230431716967399</v>
      </c>
      <c r="O17" s="32">
        <f t="shared" si="12"/>
        <v>1.4102347655637781</v>
      </c>
      <c r="P17" s="33">
        <f t="shared" si="13"/>
        <v>1.6517457577570178</v>
      </c>
    </row>
    <row r="18" spans="2:16" x14ac:dyDescent="0.2">
      <c r="B18" s="26">
        <v>5</v>
      </c>
      <c r="C18" s="32">
        <f t="shared" si="0"/>
        <v>0.96592582628906831</v>
      </c>
      <c r="D18" s="32">
        <f t="shared" si="1"/>
        <v>0.98516205269839952</v>
      </c>
      <c r="E18" s="32">
        <f t="shared" si="2"/>
        <v>0.83314217250300071</v>
      </c>
      <c r="F18" s="32">
        <f t="shared" si="3"/>
        <v>0.84973403807408798</v>
      </c>
      <c r="G18" s="32">
        <f t="shared" si="4"/>
        <v>0.74906133591791035</v>
      </c>
      <c r="H18" s="32">
        <f t="shared" si="5"/>
        <v>0.76397874785579212</v>
      </c>
      <c r="I18" s="32">
        <f t="shared" si="6"/>
        <v>0.71822701911461917</v>
      </c>
      <c r="J18" s="32">
        <f t="shared" si="7"/>
        <v>0.73253037158430789</v>
      </c>
      <c r="K18" s="32">
        <f t="shared" si="8"/>
        <v>1.1490594029834187</v>
      </c>
      <c r="L18" s="32">
        <f t="shared" si="9"/>
        <v>1.1719426992283055</v>
      </c>
      <c r="M18" s="32">
        <f t="shared" si="10"/>
        <v>1.3595302112217045</v>
      </c>
      <c r="N18" s="32">
        <f t="shared" si="11"/>
        <v>1.386604992992329</v>
      </c>
      <c r="O18" s="32">
        <f t="shared" si="12"/>
        <v>1.4744153682959975</v>
      </c>
      <c r="P18" s="33">
        <f t="shared" si="13"/>
        <v>1.5037780657972146</v>
      </c>
    </row>
    <row r="19" spans="2:16" x14ac:dyDescent="0.2">
      <c r="B19" s="26">
        <v>5.5</v>
      </c>
      <c r="C19" s="32">
        <f t="shared" si="0"/>
        <v>0.99144486137381038</v>
      </c>
      <c r="D19" s="32">
        <f t="shared" si="1"/>
        <v>0.88475901956671243</v>
      </c>
      <c r="E19" s="32">
        <f t="shared" si="2"/>
        <v>0.85515316315262813</v>
      </c>
      <c r="F19" s="32">
        <f t="shared" si="3"/>
        <v>0.76313318439301991</v>
      </c>
      <c r="G19" s="32">
        <f t="shared" si="4"/>
        <v>0.76885097399535041</v>
      </c>
      <c r="H19" s="32">
        <f t="shared" si="5"/>
        <v>0.6861176656888841</v>
      </c>
      <c r="I19" s="32">
        <f t="shared" si="6"/>
        <v>0.73720203769343762</v>
      </c>
      <c r="J19" s="32">
        <f t="shared" si="7"/>
        <v>0.65787435842718867</v>
      </c>
      <c r="K19" s="32">
        <f t="shared" si="8"/>
        <v>1.1794166896622937</v>
      </c>
      <c r="L19" s="32">
        <f t="shared" si="9"/>
        <v>1.0525038705231555</v>
      </c>
      <c r="M19" s="32">
        <f t="shared" si="10"/>
        <v>1.3954479786264977</v>
      </c>
      <c r="N19" s="32">
        <f t="shared" si="11"/>
        <v>1.2452888037718408</v>
      </c>
      <c r="O19" s="32">
        <f t="shared" si="12"/>
        <v>1.5133683152915036</v>
      </c>
      <c r="P19" s="33">
        <f t="shared" si="13"/>
        <v>1.3505201540157055</v>
      </c>
    </row>
    <row r="20" spans="2:16" x14ac:dyDescent="0.2">
      <c r="B20" s="26">
        <v>6</v>
      </c>
      <c r="C20" s="32">
        <f t="shared" si="0"/>
        <v>1</v>
      </c>
      <c r="D20" s="32">
        <f t="shared" si="1"/>
        <v>0.78260815685241392</v>
      </c>
      <c r="E20" s="32">
        <f t="shared" si="2"/>
        <v>0.86253224608746504</v>
      </c>
      <c r="F20" s="32">
        <f t="shared" si="3"/>
        <v>0.67502477133628369</v>
      </c>
      <c r="G20" s="32">
        <f t="shared" si="4"/>
        <v>0.77548535874196833</v>
      </c>
      <c r="H20" s="32">
        <f t="shared" si="5"/>
        <v>0.60690116727108478</v>
      </c>
      <c r="I20" s="32">
        <f t="shared" si="6"/>
        <v>0.74356332501630262</v>
      </c>
      <c r="J20" s="32">
        <f t="shared" si="7"/>
        <v>0.58191872329406102</v>
      </c>
      <c r="K20" s="32">
        <f t="shared" si="8"/>
        <v>1.189593829784964</v>
      </c>
      <c r="L20" s="32">
        <f t="shared" si="9"/>
        <v>0.93098583453101491</v>
      </c>
      <c r="M20" s="32">
        <f t="shared" si="10"/>
        <v>1.4074892442257196</v>
      </c>
      <c r="N20" s="32">
        <f t="shared" si="11"/>
        <v>1.1015125632130875</v>
      </c>
      <c r="O20" s="32">
        <f t="shared" si="12"/>
        <v>1.5264271108274061</v>
      </c>
      <c r="P20" s="33">
        <f t="shared" si="13"/>
        <v>1.1945943077741916</v>
      </c>
    </row>
    <row r="21" spans="2:16" x14ac:dyDescent="0.2">
      <c r="B21" s="26">
        <v>6.5</v>
      </c>
      <c r="C21" s="32">
        <f t="shared" si="0"/>
        <v>0.99144486137381038</v>
      </c>
      <c r="D21" s="32">
        <f t="shared" si="1"/>
        <v>0.6804572941381154</v>
      </c>
      <c r="E21" s="32">
        <f t="shared" si="2"/>
        <v>0.85515316315262813</v>
      </c>
      <c r="F21" s="32">
        <f t="shared" si="3"/>
        <v>0.58691635827954747</v>
      </c>
      <c r="G21" s="32">
        <f t="shared" si="4"/>
        <v>0.76885097399535041</v>
      </c>
      <c r="H21" s="32">
        <f t="shared" si="5"/>
        <v>0.52768466885328547</v>
      </c>
      <c r="I21" s="32">
        <f t="shared" si="6"/>
        <v>0.73720203769343762</v>
      </c>
      <c r="J21" s="32">
        <f t="shared" si="7"/>
        <v>0.50596308816093338</v>
      </c>
      <c r="K21" s="32">
        <f t="shared" si="8"/>
        <v>1.1794166896622937</v>
      </c>
      <c r="L21" s="32">
        <f t="shared" si="9"/>
        <v>0.80946779853887452</v>
      </c>
      <c r="M21" s="32">
        <f t="shared" si="10"/>
        <v>1.3954479786264977</v>
      </c>
      <c r="N21" s="32">
        <f t="shared" si="11"/>
        <v>0.95773632265433428</v>
      </c>
      <c r="O21" s="32">
        <f t="shared" si="12"/>
        <v>1.5133683152915036</v>
      </c>
      <c r="P21" s="33">
        <f t="shared" si="13"/>
        <v>1.038668461532678</v>
      </c>
    </row>
    <row r="22" spans="2:16" x14ac:dyDescent="0.2">
      <c r="B22" s="26">
        <v>7</v>
      </c>
      <c r="C22" s="32">
        <f t="shared" si="0"/>
        <v>0.96592582628906831</v>
      </c>
      <c r="D22" s="32">
        <f t="shared" si="1"/>
        <v>0.58005426100642843</v>
      </c>
      <c r="E22" s="32">
        <f t="shared" si="2"/>
        <v>0.83314217250300071</v>
      </c>
      <c r="F22" s="32">
        <f t="shared" si="3"/>
        <v>0.5003155045984794</v>
      </c>
      <c r="G22" s="32">
        <f t="shared" si="4"/>
        <v>0.74906133591791035</v>
      </c>
      <c r="H22" s="32">
        <f t="shared" si="5"/>
        <v>0.44982358668637745</v>
      </c>
      <c r="I22" s="32">
        <f t="shared" si="6"/>
        <v>0.71822701911461917</v>
      </c>
      <c r="J22" s="32">
        <f t="shared" si="7"/>
        <v>0.43130707500381427</v>
      </c>
      <c r="K22" s="32">
        <f t="shared" si="8"/>
        <v>1.1490594029834187</v>
      </c>
      <c r="L22" s="32">
        <f t="shared" si="9"/>
        <v>0.6900289698337243</v>
      </c>
      <c r="M22" s="32">
        <f t="shared" si="10"/>
        <v>1.3595302112217045</v>
      </c>
      <c r="N22" s="32">
        <f t="shared" si="11"/>
        <v>0.81642013343384623</v>
      </c>
      <c r="O22" s="32">
        <f t="shared" si="12"/>
        <v>1.4744153682959975</v>
      </c>
      <c r="P22" s="33">
        <f t="shared" si="13"/>
        <v>0.88541054975116873</v>
      </c>
    </row>
    <row r="23" spans="2:16" x14ac:dyDescent="0.2">
      <c r="B23" s="26">
        <v>7.5</v>
      </c>
      <c r="C23" s="32">
        <f t="shared" si="0"/>
        <v>0.92387953251128685</v>
      </c>
      <c r="D23" s="32">
        <f t="shared" si="1"/>
        <v>0.48311698119121582</v>
      </c>
      <c r="E23" s="32">
        <f t="shared" si="2"/>
        <v>0.79687588829119738</v>
      </c>
      <c r="F23" s="32">
        <f t="shared" si="3"/>
        <v>0.41670397490985489</v>
      </c>
      <c r="G23" s="32">
        <f t="shared" si="4"/>
        <v>0.71645505070387727</v>
      </c>
      <c r="H23" s="32">
        <f t="shared" si="5"/>
        <v>0.37465014547340675</v>
      </c>
      <c r="I23" s="32">
        <f t="shared" si="6"/>
        <v>0.68696293710859968</v>
      </c>
      <c r="J23" s="32">
        <f t="shared" si="7"/>
        <v>0.35922806890637904</v>
      </c>
      <c r="K23" s="32">
        <f t="shared" si="8"/>
        <v>1.0990413913400439</v>
      </c>
      <c r="L23" s="32">
        <f t="shared" si="9"/>
        <v>0.57471297988940884</v>
      </c>
      <c r="M23" s="32">
        <f t="shared" si="10"/>
        <v>1.3003505049699222</v>
      </c>
      <c r="N23" s="32">
        <f t="shared" si="11"/>
        <v>0.67998195472943546</v>
      </c>
      <c r="O23" s="32">
        <f t="shared" si="12"/>
        <v>1.4102347655637781</v>
      </c>
      <c r="P23" s="33">
        <f t="shared" si="13"/>
        <v>0.73744285779136587</v>
      </c>
    </row>
    <row r="24" spans="2:16" x14ac:dyDescent="0.2">
      <c r="B24" s="26">
        <v>8</v>
      </c>
      <c r="C24" s="32">
        <f t="shared" si="0"/>
        <v>0.86602540378443871</v>
      </c>
      <c r="D24" s="32">
        <f t="shared" si="1"/>
        <v>0.39130407842620712</v>
      </c>
      <c r="E24" s="32">
        <f t="shared" si="2"/>
        <v>0.74697483669499576</v>
      </c>
      <c r="F24" s="32">
        <f t="shared" si="3"/>
        <v>0.33751238566814196</v>
      </c>
      <c r="G24" s="32">
        <f t="shared" si="4"/>
        <v>0.67159002093343345</v>
      </c>
      <c r="H24" s="32">
        <f t="shared" si="5"/>
        <v>0.30345058363554245</v>
      </c>
      <c r="I24" s="32">
        <f t="shared" si="6"/>
        <v>0.6439447287865433</v>
      </c>
      <c r="J24" s="32">
        <f t="shared" si="7"/>
        <v>0.29095936164703062</v>
      </c>
      <c r="K24" s="32">
        <f t="shared" si="8"/>
        <v>1.0302184767790004</v>
      </c>
      <c r="L24" s="32">
        <f t="shared" si="9"/>
        <v>0.46549291726550768</v>
      </c>
      <c r="M24" s="32">
        <f t="shared" si="10"/>
        <v>1.2189214410528333</v>
      </c>
      <c r="N24" s="32">
        <f t="shared" si="11"/>
        <v>0.55075628160654388</v>
      </c>
      <c r="O24" s="32">
        <f t="shared" si="12"/>
        <v>1.3219246550018187</v>
      </c>
      <c r="P24" s="33">
        <f t="shared" si="13"/>
        <v>0.59729715388709603</v>
      </c>
    </row>
    <row r="25" spans="2:16" x14ac:dyDescent="0.2">
      <c r="B25" s="26">
        <v>8.5</v>
      </c>
      <c r="C25" s="32">
        <f t="shared" si="0"/>
        <v>0.79335334029123517</v>
      </c>
      <c r="D25" s="32">
        <f t="shared" si="1"/>
        <v>0.30618649693305744</v>
      </c>
      <c r="E25" s="32">
        <f t="shared" si="2"/>
        <v>0.68429283854239209</v>
      </c>
      <c r="F25" s="32">
        <f t="shared" si="3"/>
        <v>0.26409572692132277</v>
      </c>
      <c r="G25" s="32">
        <f t="shared" si="4"/>
        <v>0.6152338997048874</v>
      </c>
      <c r="H25" s="32">
        <f t="shared" si="5"/>
        <v>0.23744314541607858</v>
      </c>
      <c r="I25" s="32">
        <f t="shared" si="6"/>
        <v>0.58990844761974104</v>
      </c>
      <c r="J25" s="32">
        <f t="shared" si="7"/>
        <v>0.22766904973463808</v>
      </c>
      <c r="K25" s="32">
        <f t="shared" si="8"/>
        <v>0.94376823844974422</v>
      </c>
      <c r="L25" s="32">
        <f t="shared" si="9"/>
        <v>0.36423756751503794</v>
      </c>
      <c r="M25" s="32">
        <f t="shared" si="10"/>
        <v>1.1166362933304608</v>
      </c>
      <c r="N25" s="32">
        <f t="shared" si="11"/>
        <v>0.4309542011604296</v>
      </c>
      <c r="O25" s="32">
        <f t="shared" si="12"/>
        <v>1.2109960470860222</v>
      </c>
      <c r="P25" s="33">
        <f t="shared" si="13"/>
        <v>0.4673713698878913</v>
      </c>
    </row>
    <row r="26" spans="2:16" x14ac:dyDescent="0.2">
      <c r="B26" s="26">
        <v>9</v>
      </c>
      <c r="C26" s="32">
        <f t="shared" si="0"/>
        <v>0.70710678118654757</v>
      </c>
      <c r="D26" s="32">
        <f t="shared" si="1"/>
        <v>0.22922062213016681</v>
      </c>
      <c r="E26" s="32">
        <f t="shared" si="2"/>
        <v>0.60990240020051056</v>
      </c>
      <c r="F26" s="32">
        <f t="shared" si="3"/>
        <v>0.19771017805549873</v>
      </c>
      <c r="G26" s="32">
        <f t="shared" si="4"/>
        <v>0.54835095587732829</v>
      </c>
      <c r="H26" s="32">
        <f t="shared" si="5"/>
        <v>0.17775723638366958</v>
      </c>
      <c r="I26" s="32">
        <f t="shared" si="6"/>
        <v>0.52577866936064444</v>
      </c>
      <c r="J26" s="32">
        <f t="shared" si="7"/>
        <v>0.17044004795341239</v>
      </c>
      <c r="K26" s="32">
        <f t="shared" si="8"/>
        <v>0.84116986389862369</v>
      </c>
      <c r="L26" s="32">
        <f t="shared" si="9"/>
        <v>0.27267943774551728</v>
      </c>
      <c r="M26" s="32">
        <f t="shared" si="10"/>
        <v>0.99524518903913517</v>
      </c>
      <c r="N26" s="32">
        <f t="shared" si="11"/>
        <v>0.32262556020293764</v>
      </c>
      <c r="O26" s="32">
        <f t="shared" si="12"/>
        <v>1.0793469610530486</v>
      </c>
      <c r="P26" s="33">
        <f t="shared" si="13"/>
        <v>0.34988857198021106</v>
      </c>
    </row>
    <row r="27" spans="2:16" x14ac:dyDescent="0.2">
      <c r="B27" s="26">
        <v>9.5</v>
      </c>
      <c r="C27" s="32">
        <f t="shared" si="0"/>
        <v>0.60876142900872088</v>
      </c>
      <c r="D27" s="32">
        <f t="shared" si="1"/>
        <v>0.16172336147438449</v>
      </c>
      <c r="E27" s="32">
        <f t="shared" si="2"/>
        <v>0.52507636269430691</v>
      </c>
      <c r="F27" s="32">
        <f t="shared" si="3"/>
        <v>0.13949161421731582</v>
      </c>
      <c r="G27" s="32">
        <f t="shared" si="4"/>
        <v>0.47208557516310118</v>
      </c>
      <c r="H27" s="32">
        <f t="shared" si="5"/>
        <v>0.12541409898992006</v>
      </c>
      <c r="I27" s="32">
        <f t="shared" si="6"/>
        <v>0.45265267229540035</v>
      </c>
      <c r="J27" s="32">
        <f t="shared" si="7"/>
        <v>0.12025156039070672</v>
      </c>
      <c r="K27" s="32">
        <f t="shared" si="8"/>
        <v>0.72417883975985176</v>
      </c>
      <c r="L27" s="32">
        <f t="shared" si="9"/>
        <v>0.19238511294201122</v>
      </c>
      <c r="M27" s="32">
        <f t="shared" si="10"/>
        <v>0.85682516362925365</v>
      </c>
      <c r="N27" s="32">
        <f t="shared" si="11"/>
        <v>0.22762389181522413</v>
      </c>
      <c r="O27" s="32">
        <f t="shared" si="12"/>
        <v>0.92922994926494495</v>
      </c>
      <c r="P27" s="33">
        <f t="shared" si="13"/>
        <v>0.24685892340864091</v>
      </c>
    </row>
    <row r="28" spans="2:16" x14ac:dyDescent="0.2">
      <c r="B28" s="26">
        <v>10</v>
      </c>
      <c r="C28" s="32">
        <f t="shared" si="0"/>
        <v>0.49999999999999994</v>
      </c>
      <c r="D28" s="32">
        <f t="shared" si="1"/>
        <v>0.10484961180930685</v>
      </c>
      <c r="E28" s="32">
        <f t="shared" si="2"/>
        <v>0.43126612304373246</v>
      </c>
      <c r="F28" s="32">
        <f t="shared" si="3"/>
        <v>9.0436171175280133E-2</v>
      </c>
      <c r="G28" s="32">
        <f t="shared" si="4"/>
        <v>0.38774267937098411</v>
      </c>
      <c r="H28" s="32">
        <f t="shared" si="5"/>
        <v>8.1309338827896371E-2</v>
      </c>
      <c r="I28" s="32">
        <f t="shared" si="6"/>
        <v>0.37178166250815126</v>
      </c>
      <c r="J28" s="32">
        <f t="shared" si="7"/>
        <v>7.796232598359687E-2</v>
      </c>
      <c r="K28" s="32">
        <f t="shared" si="8"/>
        <v>0.59479691489248188</v>
      </c>
      <c r="L28" s="32">
        <f t="shared" si="9"/>
        <v>0.12472845126370025</v>
      </c>
      <c r="M28" s="32">
        <f t="shared" si="10"/>
        <v>0.70374462211285971</v>
      </c>
      <c r="N28" s="32">
        <f t="shared" si="11"/>
        <v>0.1475747008828413</v>
      </c>
      <c r="O28" s="32">
        <f t="shared" si="12"/>
        <v>0.76321355541370295</v>
      </c>
      <c r="P28" s="33">
        <f t="shared" si="13"/>
        <v>0.16004529002545531</v>
      </c>
    </row>
    <row r="29" spans="2:16" x14ac:dyDescent="0.2">
      <c r="B29" s="26">
        <v>10.5</v>
      </c>
      <c r="C29" s="32">
        <f t="shared" si="0"/>
        <v>0.38268343236508989</v>
      </c>
      <c r="D29" s="32">
        <f t="shared" si="1"/>
        <v>5.9572498760085968E-2</v>
      </c>
      <c r="E29" s="32">
        <f t="shared" si="2"/>
        <v>0.3300768004583215</v>
      </c>
      <c r="F29" s="32">
        <f t="shared" si="3"/>
        <v>5.1383201160579595E-2</v>
      </c>
      <c r="G29" s="32">
        <f t="shared" si="4"/>
        <v>0.29676539883224951</v>
      </c>
      <c r="H29" s="32">
        <f t="shared" si="5"/>
        <v>4.6197600572120634E-2</v>
      </c>
      <c r="I29" s="32">
        <f t="shared" si="6"/>
        <v>0.2845493653980376</v>
      </c>
      <c r="J29" s="32">
        <f t="shared" si="7"/>
        <v>4.4295925257579194E-2</v>
      </c>
      <c r="K29" s="32">
        <f t="shared" si="8"/>
        <v>0.45523784990244254</v>
      </c>
      <c r="L29" s="32">
        <f t="shared" si="9"/>
        <v>7.0867076949870822E-2</v>
      </c>
      <c r="M29" s="32">
        <f t="shared" si="10"/>
        <v>0.53862281499724463</v>
      </c>
      <c r="N29" s="32">
        <f t="shared" si="11"/>
        <v>8.3847651256470868E-2</v>
      </c>
      <c r="O29" s="32">
        <f t="shared" si="12"/>
        <v>0.58413836602655922</v>
      </c>
      <c r="P29" s="33">
        <f t="shared" si="13"/>
        <v>9.0933077167127174E-2</v>
      </c>
    </row>
    <row r="30" spans="2:16" x14ac:dyDescent="0.2">
      <c r="B30" s="26">
        <v>11</v>
      </c>
      <c r="C30" s="32">
        <f t="shared" si="0"/>
        <v>0.25881904510252102</v>
      </c>
      <c r="D30" s="32">
        <f t="shared" si="1"/>
        <v>2.6666726284181319E-2</v>
      </c>
      <c r="E30" s="32">
        <f t="shared" si="2"/>
        <v>0.22323977230249037</v>
      </c>
      <c r="F30" s="32">
        <f t="shared" si="3"/>
        <v>2.300091131769455E-2</v>
      </c>
      <c r="G30" s="32">
        <f t="shared" si="4"/>
        <v>0.2007103800405822</v>
      </c>
      <c r="H30" s="32">
        <f t="shared" si="5"/>
        <v>2.0679655798962138E-2</v>
      </c>
      <c r="I30" s="32">
        <f t="shared" si="6"/>
        <v>0.19244834975397493</v>
      </c>
      <c r="J30" s="32">
        <f t="shared" si="7"/>
        <v>1.9828399663165519E-2</v>
      </c>
      <c r="K30" s="32">
        <f t="shared" si="8"/>
        <v>0.30788953908479533</v>
      </c>
      <c r="L30" s="32">
        <f t="shared" si="9"/>
        <v>3.1722573048226566E-2</v>
      </c>
      <c r="M30" s="32">
        <f t="shared" si="10"/>
        <v>0.36428502218256975</v>
      </c>
      <c r="N30" s="32">
        <f t="shared" si="11"/>
        <v>3.7533130423696437E-2</v>
      </c>
      <c r="O30" s="32">
        <f t="shared" si="12"/>
        <v>0.39506840724294928</v>
      </c>
      <c r="P30" s="33">
        <f t="shared" si="13"/>
        <v>4.0704813957188057E-2</v>
      </c>
    </row>
    <row r="31" spans="2:16" x14ac:dyDescent="0.2">
      <c r="B31" s="26">
        <v>11.5</v>
      </c>
      <c r="C31" s="32">
        <f t="shared" si="0"/>
        <v>0.13052619222005199</v>
      </c>
      <c r="D31" s="32">
        <f t="shared" si="1"/>
        <v>6.6953212718591226E-3</v>
      </c>
      <c r="E31" s="32">
        <f t="shared" si="2"/>
        <v>0.11258304974880565</v>
      </c>
      <c r="F31" s="32">
        <f t="shared" si="3"/>
        <v>5.7749304948937485E-3</v>
      </c>
      <c r="G31" s="32">
        <f t="shared" si="4"/>
        <v>0.10122115099899014</v>
      </c>
      <c r="H31" s="32">
        <f t="shared" si="5"/>
        <v>5.1921236184002684E-3</v>
      </c>
      <c r="I31" s="32">
        <f t="shared" si="6"/>
        <v>9.7054489488858905E-2</v>
      </c>
      <c r="J31" s="32">
        <f t="shared" si="7"/>
        <v>4.9783953469559883E-3</v>
      </c>
      <c r="K31" s="32">
        <f t="shared" si="8"/>
        <v>0.15527315289030003</v>
      </c>
      <c r="L31" s="32">
        <f t="shared" si="9"/>
        <v>7.9647128734317008E-3</v>
      </c>
      <c r="M31" s="32">
        <f t="shared" si="10"/>
        <v>0.18371421163946197</v>
      </c>
      <c r="N31" s="32">
        <f t="shared" si="11"/>
        <v>9.4235926767772815E-3</v>
      </c>
      <c r="O31" s="32">
        <f t="shared" si="12"/>
        <v>0.19923871847775662</v>
      </c>
      <c r="P31" s="33">
        <f t="shared" si="13"/>
        <v>1.02199199050651E-2</v>
      </c>
    </row>
    <row r="32" spans="2:16" x14ac:dyDescent="0.2">
      <c r="B32" s="26">
        <v>12</v>
      </c>
      <c r="C32" s="32">
        <f t="shared" si="0"/>
        <v>1.22514845490862E-16</v>
      </c>
      <c r="D32" s="32">
        <f t="shared" si="1"/>
        <v>0</v>
      </c>
      <c r="E32" s="32">
        <f t="shared" si="2"/>
        <v>1.0567300486029195E-16</v>
      </c>
      <c r="F32" s="32">
        <f t="shared" si="3"/>
        <v>0</v>
      </c>
      <c r="G32" s="32">
        <f t="shared" si="4"/>
        <v>9.5008468906697944E-17</v>
      </c>
      <c r="H32" s="32">
        <f t="shared" si="5"/>
        <v>0</v>
      </c>
      <c r="I32" s="32">
        <f t="shared" si="6"/>
        <v>9.1097545877043921E-17</v>
      </c>
      <c r="J32" s="32">
        <f t="shared" si="7"/>
        <v>0</v>
      </c>
      <c r="K32" s="32">
        <f t="shared" si="8"/>
        <v>1.4574290425298765E-16</v>
      </c>
      <c r="L32" s="32">
        <f t="shared" si="9"/>
        <v>0</v>
      </c>
      <c r="M32" s="32">
        <f t="shared" si="10"/>
        <v>1.7243832728636417E-16</v>
      </c>
      <c r="N32" s="32">
        <f t="shared" si="11"/>
        <v>0</v>
      </c>
      <c r="O32" s="32">
        <f t="shared" si="12"/>
        <v>1.8700998163608254E-16</v>
      </c>
      <c r="P32" s="33">
        <f t="shared" si="13"/>
        <v>0</v>
      </c>
    </row>
    <row r="33" spans="2:16" x14ac:dyDescent="0.2">
      <c r="B33" s="26">
        <v>12.5</v>
      </c>
      <c r="C33" s="32">
        <f t="shared" si="0"/>
        <v>-0.13052619222005177</v>
      </c>
      <c r="D33" s="32">
        <f t="shared" si="1"/>
        <v>6.6953212718591226E-3</v>
      </c>
      <c r="E33" s="32">
        <f t="shared" si="2"/>
        <v>-0.11258304974880545</v>
      </c>
      <c r="F33" s="32">
        <f t="shared" si="3"/>
        <v>5.7749304948937485E-3</v>
      </c>
      <c r="G33" s="32">
        <f t="shared" si="4"/>
        <v>-0.10122115099898996</v>
      </c>
      <c r="H33" s="32">
        <f t="shared" si="5"/>
        <v>5.1921236184002684E-3</v>
      </c>
      <c r="I33" s="32">
        <f t="shared" si="6"/>
        <v>-9.7054489488858739E-2</v>
      </c>
      <c r="J33" s="32">
        <f t="shared" si="7"/>
        <v>4.9783953469559883E-3</v>
      </c>
      <c r="K33" s="32">
        <f t="shared" si="8"/>
        <v>-0.15527315289029975</v>
      </c>
      <c r="L33" s="32">
        <f t="shared" si="9"/>
        <v>7.9647128734317008E-3</v>
      </c>
      <c r="M33" s="32">
        <f t="shared" si="10"/>
        <v>-0.18371421163946167</v>
      </c>
      <c r="N33" s="32">
        <f t="shared" si="11"/>
        <v>9.4235926767772815E-3</v>
      </c>
      <c r="O33" s="32">
        <f t="shared" si="12"/>
        <v>-0.19923871847775626</v>
      </c>
      <c r="P33" s="33">
        <f t="shared" si="13"/>
        <v>1.02199199050651E-2</v>
      </c>
    </row>
    <row r="34" spans="2:16" x14ac:dyDescent="0.2">
      <c r="B34" s="26">
        <v>13</v>
      </c>
      <c r="C34" s="32">
        <f t="shared" si="0"/>
        <v>-0.25881904510252079</v>
      </c>
      <c r="D34" s="32">
        <f t="shared" si="1"/>
        <v>2.6666726284181208E-2</v>
      </c>
      <c r="E34" s="32">
        <f t="shared" si="2"/>
        <v>-0.22323977230249017</v>
      </c>
      <c r="F34" s="32">
        <f t="shared" si="3"/>
        <v>2.3000911317694328E-2</v>
      </c>
      <c r="G34" s="32">
        <f t="shared" si="4"/>
        <v>-0.20071038004058203</v>
      </c>
      <c r="H34" s="32">
        <f t="shared" si="5"/>
        <v>2.0679655798962138E-2</v>
      </c>
      <c r="I34" s="32">
        <f t="shared" si="6"/>
        <v>-0.19244834975397476</v>
      </c>
      <c r="J34" s="32">
        <f t="shared" si="7"/>
        <v>1.9828399663165519E-2</v>
      </c>
      <c r="K34" s="32">
        <f t="shared" si="8"/>
        <v>-0.30788953908479505</v>
      </c>
      <c r="L34" s="32">
        <f t="shared" si="9"/>
        <v>3.1722573048226566E-2</v>
      </c>
      <c r="M34" s="32">
        <f t="shared" si="10"/>
        <v>-0.36428502218256942</v>
      </c>
      <c r="N34" s="32">
        <f t="shared" si="11"/>
        <v>3.7533130423696215E-2</v>
      </c>
      <c r="O34" s="32">
        <f t="shared" si="12"/>
        <v>-0.39506840724294895</v>
      </c>
      <c r="P34" s="33">
        <f t="shared" si="13"/>
        <v>4.0704813957187946E-2</v>
      </c>
    </row>
    <row r="35" spans="2:16" x14ac:dyDescent="0.2">
      <c r="B35" s="26">
        <v>13.5</v>
      </c>
      <c r="C35" s="32">
        <f t="shared" si="0"/>
        <v>-0.38268343236508967</v>
      </c>
      <c r="D35" s="32">
        <f t="shared" si="1"/>
        <v>5.9572498760085857E-2</v>
      </c>
      <c r="E35" s="32">
        <f t="shared" si="2"/>
        <v>-0.33007680045832133</v>
      </c>
      <c r="F35" s="32">
        <f t="shared" si="3"/>
        <v>5.1383201160579595E-2</v>
      </c>
      <c r="G35" s="32">
        <f t="shared" si="4"/>
        <v>-0.29676539883224934</v>
      </c>
      <c r="H35" s="32">
        <f t="shared" si="5"/>
        <v>4.6197600572120634E-2</v>
      </c>
      <c r="I35" s="32">
        <f t="shared" si="6"/>
        <v>-0.28454936539803743</v>
      </c>
      <c r="J35" s="32">
        <f t="shared" si="7"/>
        <v>4.4295925257578972E-2</v>
      </c>
      <c r="K35" s="32">
        <f t="shared" si="8"/>
        <v>-0.45523784990244226</v>
      </c>
      <c r="L35" s="32">
        <f t="shared" si="9"/>
        <v>7.0867076949870489E-2</v>
      </c>
      <c r="M35" s="32">
        <f t="shared" si="10"/>
        <v>-0.5386228149972444</v>
      </c>
      <c r="N35" s="32">
        <f t="shared" si="11"/>
        <v>8.3847651256470757E-2</v>
      </c>
      <c r="O35" s="32">
        <f t="shared" si="12"/>
        <v>-0.58413836602655889</v>
      </c>
      <c r="P35" s="33">
        <f t="shared" si="13"/>
        <v>9.0933077167127063E-2</v>
      </c>
    </row>
    <row r="36" spans="2:16" x14ac:dyDescent="0.2">
      <c r="B36" s="26">
        <v>14</v>
      </c>
      <c r="C36" s="32">
        <f t="shared" si="0"/>
        <v>-0.49999999999999972</v>
      </c>
      <c r="D36" s="32">
        <f t="shared" si="1"/>
        <v>0.10484961180930674</v>
      </c>
      <c r="E36" s="32">
        <f t="shared" si="2"/>
        <v>-0.4312661230437323</v>
      </c>
      <c r="F36" s="32">
        <f t="shared" si="3"/>
        <v>9.0436171175280133E-2</v>
      </c>
      <c r="G36" s="32">
        <f t="shared" si="4"/>
        <v>-0.38774267937098394</v>
      </c>
      <c r="H36" s="32">
        <f t="shared" si="5"/>
        <v>8.130933882789626E-2</v>
      </c>
      <c r="I36" s="32">
        <f t="shared" si="6"/>
        <v>-0.37178166250815109</v>
      </c>
      <c r="J36" s="32">
        <f t="shared" si="7"/>
        <v>7.7962325983596648E-2</v>
      </c>
      <c r="K36" s="32">
        <f t="shared" si="8"/>
        <v>-0.59479691489248165</v>
      </c>
      <c r="L36" s="32">
        <f t="shared" si="9"/>
        <v>0.12472845126369991</v>
      </c>
      <c r="M36" s="32">
        <f t="shared" si="10"/>
        <v>-0.70374462211285937</v>
      </c>
      <c r="N36" s="32">
        <f t="shared" si="11"/>
        <v>0.14757470088284108</v>
      </c>
      <c r="O36" s="32">
        <f t="shared" si="12"/>
        <v>-0.76321355541370262</v>
      </c>
      <c r="P36" s="33">
        <f t="shared" si="13"/>
        <v>0.16004529002545509</v>
      </c>
    </row>
    <row r="37" spans="2:16" x14ac:dyDescent="0.2">
      <c r="B37" s="26">
        <v>14.5</v>
      </c>
      <c r="C37" s="32">
        <f t="shared" si="0"/>
        <v>-0.60876142900872066</v>
      </c>
      <c r="D37" s="32">
        <f t="shared" si="1"/>
        <v>0.16172336147438449</v>
      </c>
      <c r="E37" s="32">
        <f t="shared" si="2"/>
        <v>-0.52507636269430669</v>
      </c>
      <c r="F37" s="32">
        <f t="shared" si="3"/>
        <v>0.13949161421731582</v>
      </c>
      <c r="G37" s="32">
        <f t="shared" si="4"/>
        <v>-0.47208557516310101</v>
      </c>
      <c r="H37" s="32">
        <f t="shared" si="5"/>
        <v>0.12541409898992006</v>
      </c>
      <c r="I37" s="32">
        <f t="shared" si="6"/>
        <v>-0.45265267229540018</v>
      </c>
      <c r="J37" s="32">
        <f t="shared" si="7"/>
        <v>0.12025156039070672</v>
      </c>
      <c r="K37" s="32">
        <f t="shared" si="8"/>
        <v>-0.72417883975985142</v>
      </c>
      <c r="L37" s="32">
        <f t="shared" si="9"/>
        <v>0.19238511294201122</v>
      </c>
      <c r="M37" s="32">
        <f t="shared" si="10"/>
        <v>-0.85682516362925332</v>
      </c>
      <c r="N37" s="32">
        <f t="shared" si="11"/>
        <v>0.22762389181522413</v>
      </c>
      <c r="O37" s="32">
        <f t="shared" si="12"/>
        <v>-0.92922994926494462</v>
      </c>
      <c r="P37" s="33">
        <f t="shared" si="13"/>
        <v>0.24685892340864091</v>
      </c>
    </row>
    <row r="38" spans="2:16" x14ac:dyDescent="0.2">
      <c r="B38" s="26">
        <v>15</v>
      </c>
      <c r="C38" s="32">
        <f t="shared" si="0"/>
        <v>-0.70710678118654713</v>
      </c>
      <c r="D38" s="32">
        <f t="shared" si="1"/>
        <v>0.22922062213016647</v>
      </c>
      <c r="E38" s="32">
        <f t="shared" si="2"/>
        <v>-0.60990240020051012</v>
      </c>
      <c r="F38" s="32">
        <f t="shared" si="3"/>
        <v>0.19771017805549851</v>
      </c>
      <c r="G38" s="32">
        <f t="shared" si="4"/>
        <v>-0.54835095587732796</v>
      </c>
      <c r="H38" s="32">
        <f t="shared" si="5"/>
        <v>0.17775723638366925</v>
      </c>
      <c r="I38" s="32">
        <f t="shared" si="6"/>
        <v>-0.5257786693606441</v>
      </c>
      <c r="J38" s="32">
        <f t="shared" si="7"/>
        <v>0.17044004795341205</v>
      </c>
      <c r="K38" s="32">
        <f t="shared" si="8"/>
        <v>-0.84116986389862314</v>
      </c>
      <c r="L38" s="32">
        <f t="shared" si="9"/>
        <v>0.27267943774551684</v>
      </c>
      <c r="M38" s="32">
        <f t="shared" si="10"/>
        <v>-0.9952451890391345</v>
      </c>
      <c r="N38" s="32">
        <f t="shared" si="11"/>
        <v>0.3226255602029372</v>
      </c>
      <c r="O38" s="32">
        <f t="shared" si="12"/>
        <v>-1.0793469610530479</v>
      </c>
      <c r="P38" s="33">
        <f t="shared" si="13"/>
        <v>0.34988857198021056</v>
      </c>
    </row>
    <row r="39" spans="2:16" x14ac:dyDescent="0.2">
      <c r="B39" s="26">
        <v>15.5</v>
      </c>
      <c r="C39" s="32">
        <f t="shared" si="0"/>
        <v>-0.79335334029123494</v>
      </c>
      <c r="D39" s="32">
        <f t="shared" si="1"/>
        <v>0.30618649693305727</v>
      </c>
      <c r="E39" s="32">
        <f t="shared" si="2"/>
        <v>-0.68429283854239187</v>
      </c>
      <c r="F39" s="32">
        <f t="shared" si="3"/>
        <v>0.26409572692132255</v>
      </c>
      <c r="G39" s="32">
        <f t="shared" si="4"/>
        <v>-0.61523389970488718</v>
      </c>
      <c r="H39" s="32">
        <f t="shared" si="5"/>
        <v>0.23744314541607847</v>
      </c>
      <c r="I39" s="32">
        <f t="shared" si="6"/>
        <v>-0.58990844761974082</v>
      </c>
      <c r="J39" s="32">
        <f t="shared" si="7"/>
        <v>0.22766904973463808</v>
      </c>
      <c r="K39" s="32">
        <f t="shared" si="8"/>
        <v>-0.94376823844974389</v>
      </c>
      <c r="L39" s="32">
        <f t="shared" si="9"/>
        <v>0.36423756751503777</v>
      </c>
      <c r="M39" s="32">
        <f t="shared" si="10"/>
        <v>-1.1166362933304603</v>
      </c>
      <c r="N39" s="32">
        <f t="shared" si="11"/>
        <v>0.43095420116042932</v>
      </c>
      <c r="O39" s="32">
        <f t="shared" si="12"/>
        <v>-1.2109960470860217</v>
      </c>
      <c r="P39" s="33">
        <f t="shared" si="13"/>
        <v>0.46737136988789102</v>
      </c>
    </row>
    <row r="40" spans="2:16" x14ac:dyDescent="0.2">
      <c r="B40" s="26">
        <v>16</v>
      </c>
      <c r="C40" s="32">
        <f t="shared" ref="C40:C56" si="14">D$4*SIN(2*PI()*$B40/24)</f>
        <v>-0.86602540378443837</v>
      </c>
      <c r="D40" s="32">
        <f t="shared" ref="D40:D56" si="15">D$4*($C$2*COS(2*PI()*$B40/24)*SIN(RADIANS($C$3))-$C$5*$C$2*COS(RADIANS($C$3))*TAN(RADIANS(D$6)))+$C$2*SIN(RADIANS($C$3))</f>
        <v>0.39130407842620663</v>
      </c>
      <c r="E40" s="32">
        <f t="shared" ref="E40:E56" si="16">F$4*SIN(2*PI()*$B40/24)</f>
        <v>-0.74697483669499543</v>
      </c>
      <c r="F40" s="32">
        <f t="shared" ref="F40:F56" si="17">F$4*($C$2*COS(2*PI()*$B40/24)*SIN(RADIANS($C$3))-$C$5*$C$2*COS(RADIANS($C$3))*TAN(RADIANS(F$6)))+$C$2*SIN(RADIANS($C$3))</f>
        <v>0.33751238566814146</v>
      </c>
      <c r="G40" s="32">
        <f t="shared" ref="G40:G56" si="18">H$4*SIN(2*PI()*$B40/24)</f>
        <v>-0.67159002093343312</v>
      </c>
      <c r="H40" s="32">
        <f t="shared" ref="H40:H56" si="19">H$4*($C$2*COS(2*PI()*$B40/24)*SIN(RADIANS($C$3))-$C$5*$C$2*COS(RADIANS($C$3))*TAN(RADIANS(H$6)))+$C$2*SIN(RADIANS($C$3))</f>
        <v>0.30345058363554211</v>
      </c>
      <c r="I40" s="32">
        <f t="shared" ref="I40:I56" si="20">J$4*SIN(2*PI()*$B40/24)</f>
        <v>-0.64394472878654307</v>
      </c>
      <c r="J40" s="32">
        <f t="shared" ref="J40:J56" si="21">J$4*($C$2*COS(2*PI()*$B40/24)*SIN(RADIANS($C$3))-$C$5*$C$2*COS(RADIANS($C$3))*TAN(RADIANS(J$6)))+$C$2*SIN(RADIANS($C$3))</f>
        <v>0.29095936164703029</v>
      </c>
      <c r="K40" s="32">
        <f t="shared" ref="K40:K56" si="22">L$4*SIN(2*PI()*$B40/24)</f>
        <v>-1.0302184767789999</v>
      </c>
      <c r="L40" s="32">
        <f t="shared" ref="L40:L56" si="23">L$4*($C$2*COS(2*PI()*$B40/24)*SIN(RADIANS($C$3))-$C$5*$C$2*COS(RADIANS($C$3))*TAN(RADIANS(L$6)))+$C$2*SIN(RADIANS($C$3))</f>
        <v>0.46549291726550707</v>
      </c>
      <c r="M40" s="32">
        <f t="shared" ref="M40:M56" si="24">N$4*SIN(2*PI()*$B40/24)</f>
        <v>-1.2189214410528328</v>
      </c>
      <c r="N40" s="32">
        <f t="shared" ref="N40:N56" si="25">N$4*($C$2*COS(2*PI()*$B40/24)*SIN(RADIANS($C$3))-$C$5*$C$2*COS(RADIANS($C$3))*TAN(RADIANS(N$6)))+$C$2*SIN(RADIANS($C$3))</f>
        <v>0.55075628160654322</v>
      </c>
      <c r="O40" s="32">
        <f t="shared" ref="O40:O56" si="26">P$4*SIN(2*PI()*$B40/24)</f>
        <v>-1.321924655001818</v>
      </c>
      <c r="P40" s="33">
        <f t="shared" ref="P40:P56" si="27">P$4*($C$2*COS(2*PI()*$B40/24)*SIN(RADIANS($C$3))-$C$5*$C$2*COS(RADIANS($C$3))*TAN(RADIANS(P$6)))+$C$2*SIN(RADIANS($C$3))</f>
        <v>0.59729715388709526</v>
      </c>
    </row>
    <row r="41" spans="2:16" x14ac:dyDescent="0.2">
      <c r="B41" s="26">
        <v>16.5</v>
      </c>
      <c r="C41" s="32">
        <f t="shared" si="14"/>
        <v>-0.92387953251128685</v>
      </c>
      <c r="D41" s="32">
        <f t="shared" si="15"/>
        <v>0.48311698119121582</v>
      </c>
      <c r="E41" s="32">
        <f t="shared" si="16"/>
        <v>-0.79687588829119738</v>
      </c>
      <c r="F41" s="32">
        <f t="shared" si="17"/>
        <v>0.41670397490985489</v>
      </c>
      <c r="G41" s="32">
        <f t="shared" si="18"/>
        <v>-0.71645505070387727</v>
      </c>
      <c r="H41" s="32">
        <f t="shared" si="19"/>
        <v>0.37465014547340675</v>
      </c>
      <c r="I41" s="32">
        <f t="shared" si="20"/>
        <v>-0.68696293710859968</v>
      </c>
      <c r="J41" s="32">
        <f t="shared" si="21"/>
        <v>0.35922806890637904</v>
      </c>
      <c r="K41" s="32">
        <f t="shared" si="22"/>
        <v>-1.0990413913400439</v>
      </c>
      <c r="L41" s="32">
        <f t="shared" si="23"/>
        <v>0.57471297988940884</v>
      </c>
      <c r="M41" s="32">
        <f t="shared" si="24"/>
        <v>-1.3003505049699222</v>
      </c>
      <c r="N41" s="32">
        <f t="shared" si="25"/>
        <v>0.67998195472943546</v>
      </c>
      <c r="O41" s="32">
        <f t="shared" si="26"/>
        <v>-1.4102347655637781</v>
      </c>
      <c r="P41" s="33">
        <f t="shared" si="27"/>
        <v>0.73744285779136587</v>
      </c>
    </row>
    <row r="42" spans="2:16" x14ac:dyDescent="0.2">
      <c r="B42" s="26">
        <v>17</v>
      </c>
      <c r="C42" s="32">
        <f t="shared" si="14"/>
        <v>-0.96592582628906831</v>
      </c>
      <c r="D42" s="32">
        <f t="shared" si="15"/>
        <v>0.58005426100642843</v>
      </c>
      <c r="E42" s="32">
        <f t="shared" si="16"/>
        <v>-0.83314217250300071</v>
      </c>
      <c r="F42" s="32">
        <f t="shared" si="17"/>
        <v>0.5003155045984794</v>
      </c>
      <c r="G42" s="32">
        <f t="shared" si="18"/>
        <v>-0.74906133591791035</v>
      </c>
      <c r="H42" s="32">
        <f t="shared" si="19"/>
        <v>0.44982358668637745</v>
      </c>
      <c r="I42" s="32">
        <f t="shared" si="20"/>
        <v>-0.71822701911461917</v>
      </c>
      <c r="J42" s="32">
        <f t="shared" si="21"/>
        <v>0.43130707500381427</v>
      </c>
      <c r="K42" s="32">
        <f t="shared" si="22"/>
        <v>-1.1490594029834187</v>
      </c>
      <c r="L42" s="32">
        <f t="shared" si="23"/>
        <v>0.6900289698337243</v>
      </c>
      <c r="M42" s="32">
        <f t="shared" si="24"/>
        <v>-1.3595302112217045</v>
      </c>
      <c r="N42" s="32">
        <f t="shared" si="25"/>
        <v>0.81642013343384623</v>
      </c>
      <c r="O42" s="32">
        <f t="shared" si="26"/>
        <v>-1.4744153682959975</v>
      </c>
      <c r="P42" s="33">
        <f t="shared" si="27"/>
        <v>0.88541054975116873</v>
      </c>
    </row>
    <row r="43" spans="2:16" x14ac:dyDescent="0.2">
      <c r="B43" s="26">
        <v>17.5</v>
      </c>
      <c r="C43" s="32">
        <f t="shared" si="14"/>
        <v>-0.99144486137381038</v>
      </c>
      <c r="D43" s="32">
        <f t="shared" si="15"/>
        <v>0.6804572941381154</v>
      </c>
      <c r="E43" s="32">
        <f t="shared" si="16"/>
        <v>-0.85515316315262813</v>
      </c>
      <c r="F43" s="32">
        <f t="shared" si="17"/>
        <v>0.58691635827954747</v>
      </c>
      <c r="G43" s="32">
        <f t="shared" si="18"/>
        <v>-0.76885097399535041</v>
      </c>
      <c r="H43" s="32">
        <f t="shared" si="19"/>
        <v>0.52768466885328547</v>
      </c>
      <c r="I43" s="32">
        <f t="shared" si="20"/>
        <v>-0.73720203769343762</v>
      </c>
      <c r="J43" s="32">
        <f t="shared" si="21"/>
        <v>0.50596308816093338</v>
      </c>
      <c r="K43" s="32">
        <f t="shared" si="22"/>
        <v>-1.1794166896622937</v>
      </c>
      <c r="L43" s="32">
        <f t="shared" si="23"/>
        <v>0.80946779853887452</v>
      </c>
      <c r="M43" s="32">
        <f t="shared" si="24"/>
        <v>-1.3954479786264977</v>
      </c>
      <c r="N43" s="32">
        <f t="shared" si="25"/>
        <v>0.95773632265433428</v>
      </c>
      <c r="O43" s="32">
        <f t="shared" si="26"/>
        <v>-1.5133683152915036</v>
      </c>
      <c r="P43" s="33">
        <f t="shared" si="27"/>
        <v>1.038668461532678</v>
      </c>
    </row>
    <row r="44" spans="2:16" x14ac:dyDescent="0.2">
      <c r="B44" s="26">
        <v>18</v>
      </c>
      <c r="C44" s="32">
        <f t="shared" si="14"/>
        <v>-1</v>
      </c>
      <c r="D44" s="32">
        <f t="shared" si="15"/>
        <v>0.78260815685241381</v>
      </c>
      <c r="E44" s="32">
        <f t="shared" si="16"/>
        <v>-0.86253224608746504</v>
      </c>
      <c r="F44" s="32">
        <f t="shared" si="17"/>
        <v>0.67502477133628358</v>
      </c>
      <c r="G44" s="32">
        <f t="shared" si="18"/>
        <v>-0.77548535874196833</v>
      </c>
      <c r="H44" s="32">
        <f t="shared" si="19"/>
        <v>0.60690116727108467</v>
      </c>
      <c r="I44" s="32">
        <f t="shared" si="20"/>
        <v>-0.74356332501630262</v>
      </c>
      <c r="J44" s="32">
        <f t="shared" si="21"/>
        <v>0.58191872329406091</v>
      </c>
      <c r="K44" s="32">
        <f t="shared" si="22"/>
        <v>-1.189593829784964</v>
      </c>
      <c r="L44" s="32">
        <f t="shared" si="23"/>
        <v>0.93098583453101469</v>
      </c>
      <c r="M44" s="32">
        <f t="shared" si="24"/>
        <v>-1.4074892442257196</v>
      </c>
      <c r="N44" s="32">
        <f t="shared" si="25"/>
        <v>1.1015125632130873</v>
      </c>
      <c r="O44" s="32">
        <f t="shared" si="26"/>
        <v>-1.5264271108274061</v>
      </c>
      <c r="P44" s="33">
        <f t="shared" si="27"/>
        <v>1.1945943077741914</v>
      </c>
    </row>
    <row r="45" spans="2:16" x14ac:dyDescent="0.2">
      <c r="B45" s="26">
        <v>18.5</v>
      </c>
      <c r="C45" s="32">
        <f t="shared" si="14"/>
        <v>-0.99144486137381049</v>
      </c>
      <c r="D45" s="32">
        <f t="shared" si="15"/>
        <v>0.8847590195667121</v>
      </c>
      <c r="E45" s="32">
        <f t="shared" si="16"/>
        <v>-0.85515316315262813</v>
      </c>
      <c r="F45" s="32">
        <f t="shared" si="17"/>
        <v>0.76313318439301958</v>
      </c>
      <c r="G45" s="32">
        <f t="shared" si="18"/>
        <v>-0.76885097399535052</v>
      </c>
      <c r="H45" s="32">
        <f t="shared" si="19"/>
        <v>0.68611766568888388</v>
      </c>
      <c r="I45" s="32">
        <f t="shared" si="20"/>
        <v>-0.73720203769343773</v>
      </c>
      <c r="J45" s="32">
        <f t="shared" si="21"/>
        <v>0.65787435842718844</v>
      </c>
      <c r="K45" s="32">
        <f t="shared" si="22"/>
        <v>-1.179416689662294</v>
      </c>
      <c r="L45" s="32">
        <f t="shared" si="23"/>
        <v>1.0525038705231551</v>
      </c>
      <c r="M45" s="32">
        <f t="shared" si="24"/>
        <v>-1.3954479786264979</v>
      </c>
      <c r="N45" s="32">
        <f t="shared" si="25"/>
        <v>1.2452888037718404</v>
      </c>
      <c r="O45" s="32">
        <f t="shared" si="26"/>
        <v>-1.5133683152915036</v>
      </c>
      <c r="P45" s="33">
        <f t="shared" si="27"/>
        <v>1.350520154015705</v>
      </c>
    </row>
    <row r="46" spans="2:16" x14ac:dyDescent="0.2">
      <c r="B46" s="26">
        <v>19</v>
      </c>
      <c r="C46" s="32">
        <f t="shared" si="14"/>
        <v>-0.96592582628906842</v>
      </c>
      <c r="D46" s="32">
        <f t="shared" si="15"/>
        <v>0.98516205269839907</v>
      </c>
      <c r="E46" s="32">
        <f t="shared" si="16"/>
        <v>-0.83314217250300082</v>
      </c>
      <c r="F46" s="32">
        <f t="shared" si="17"/>
        <v>0.84973403807408765</v>
      </c>
      <c r="G46" s="32">
        <f t="shared" si="18"/>
        <v>-0.74906133591791046</v>
      </c>
      <c r="H46" s="32">
        <f t="shared" si="19"/>
        <v>0.7639787478557919</v>
      </c>
      <c r="I46" s="32">
        <f t="shared" si="20"/>
        <v>-0.71822701911461928</v>
      </c>
      <c r="J46" s="32">
        <f t="shared" si="21"/>
        <v>0.73253037158430756</v>
      </c>
      <c r="K46" s="32">
        <f t="shared" si="22"/>
        <v>-1.1490594029834187</v>
      </c>
      <c r="L46" s="32">
        <f t="shared" si="23"/>
        <v>1.1719426992283051</v>
      </c>
      <c r="M46" s="32">
        <f t="shared" si="24"/>
        <v>-1.3595302112217047</v>
      </c>
      <c r="N46" s="32">
        <f t="shared" si="25"/>
        <v>1.3866049929923283</v>
      </c>
      <c r="O46" s="32">
        <f t="shared" si="26"/>
        <v>-1.4744153682959977</v>
      </c>
      <c r="P46" s="33">
        <f t="shared" si="27"/>
        <v>1.5037780657972142</v>
      </c>
    </row>
    <row r="47" spans="2:16" x14ac:dyDescent="0.2">
      <c r="B47" s="26">
        <v>19.5</v>
      </c>
      <c r="C47" s="32">
        <f t="shared" si="14"/>
        <v>-0.92387953251128696</v>
      </c>
      <c r="D47" s="32">
        <f t="shared" si="15"/>
        <v>1.0820993325136117</v>
      </c>
      <c r="E47" s="32">
        <f t="shared" si="16"/>
        <v>-0.79687588829119749</v>
      </c>
      <c r="F47" s="32">
        <f t="shared" si="17"/>
        <v>0.93334556776271216</v>
      </c>
      <c r="G47" s="32">
        <f t="shared" si="18"/>
        <v>-0.71645505070387738</v>
      </c>
      <c r="H47" s="32">
        <f t="shared" si="19"/>
        <v>0.83915218906876266</v>
      </c>
      <c r="I47" s="32">
        <f t="shared" si="20"/>
        <v>-0.68696293710859979</v>
      </c>
      <c r="J47" s="32">
        <f t="shared" si="21"/>
        <v>0.80460937768174279</v>
      </c>
      <c r="K47" s="32">
        <f t="shared" si="22"/>
        <v>-1.0990413913400441</v>
      </c>
      <c r="L47" s="32">
        <f t="shared" si="23"/>
        <v>1.2872586891726208</v>
      </c>
      <c r="M47" s="32">
        <f t="shared" si="24"/>
        <v>-1.3003505049699224</v>
      </c>
      <c r="N47" s="32">
        <f t="shared" si="25"/>
        <v>1.523043171696739</v>
      </c>
      <c r="O47" s="32">
        <f t="shared" si="26"/>
        <v>-1.4102347655637784</v>
      </c>
      <c r="P47" s="33">
        <f t="shared" si="27"/>
        <v>1.6517457577570169</v>
      </c>
    </row>
    <row r="48" spans="2:16" x14ac:dyDescent="0.2">
      <c r="B48" s="26">
        <v>20</v>
      </c>
      <c r="C48" s="32">
        <f t="shared" si="14"/>
        <v>-0.8660254037844386</v>
      </c>
      <c r="D48" s="32">
        <f t="shared" si="15"/>
        <v>1.1739122352786211</v>
      </c>
      <c r="E48" s="32">
        <f t="shared" si="16"/>
        <v>-0.74697483669499565</v>
      </c>
      <c r="F48" s="32">
        <f t="shared" si="17"/>
        <v>1.0125371570044255</v>
      </c>
      <c r="G48" s="32">
        <f t="shared" si="18"/>
        <v>-0.67159002093343334</v>
      </c>
      <c r="H48" s="32">
        <f t="shared" si="19"/>
        <v>0.91035175090662723</v>
      </c>
      <c r="I48" s="32">
        <f t="shared" si="20"/>
        <v>-0.64394472878654319</v>
      </c>
      <c r="J48" s="32">
        <f t="shared" si="21"/>
        <v>0.87287808494109154</v>
      </c>
      <c r="K48" s="32">
        <f t="shared" si="22"/>
        <v>-1.0302184767790001</v>
      </c>
      <c r="L48" s="32">
        <f t="shared" si="23"/>
        <v>1.3964787517965225</v>
      </c>
      <c r="M48" s="32">
        <f t="shared" si="24"/>
        <v>-1.2189214410528331</v>
      </c>
      <c r="N48" s="32">
        <f t="shared" si="25"/>
        <v>1.6522688448196314</v>
      </c>
      <c r="O48" s="32">
        <f t="shared" si="26"/>
        <v>-1.3219246550018184</v>
      </c>
      <c r="P48" s="33">
        <f t="shared" si="27"/>
        <v>1.7918914616612875</v>
      </c>
    </row>
    <row r="49" spans="2:62" x14ac:dyDescent="0.2">
      <c r="B49" s="26">
        <v>20.5</v>
      </c>
      <c r="C49" s="32">
        <f t="shared" si="14"/>
        <v>-0.79335334029123572</v>
      </c>
      <c r="D49" s="32">
        <f t="shared" si="15"/>
        <v>1.2590298167717697</v>
      </c>
      <c r="E49" s="32">
        <f t="shared" si="16"/>
        <v>-0.68429283854239253</v>
      </c>
      <c r="F49" s="32">
        <f t="shared" si="17"/>
        <v>1.0859538157512441</v>
      </c>
      <c r="G49" s="32">
        <f t="shared" si="18"/>
        <v>-0.61523389970488784</v>
      </c>
      <c r="H49" s="32">
        <f t="shared" si="19"/>
        <v>0.97635918912609054</v>
      </c>
      <c r="I49" s="32">
        <f t="shared" si="20"/>
        <v>-0.58990844761974148</v>
      </c>
      <c r="J49" s="32">
        <f t="shared" si="21"/>
        <v>0.93616839685348341</v>
      </c>
      <c r="K49" s="32">
        <f t="shared" si="22"/>
        <v>-0.94376823844974489</v>
      </c>
      <c r="L49" s="32">
        <f t="shared" si="23"/>
        <v>1.4977341015469912</v>
      </c>
      <c r="M49" s="32">
        <f t="shared" si="24"/>
        <v>-1.1166362933304614</v>
      </c>
      <c r="N49" s="32">
        <f t="shared" si="25"/>
        <v>1.7720709252657445</v>
      </c>
      <c r="O49" s="32">
        <f t="shared" si="26"/>
        <v>-1.2109960470860228</v>
      </c>
      <c r="P49" s="33">
        <f t="shared" si="27"/>
        <v>1.9218172456604909</v>
      </c>
    </row>
    <row r="50" spans="2:62" x14ac:dyDescent="0.2">
      <c r="B50" s="26">
        <v>21</v>
      </c>
      <c r="C50" s="32">
        <f t="shared" si="14"/>
        <v>-0.70710678118654768</v>
      </c>
      <c r="D50" s="32">
        <f t="shared" si="15"/>
        <v>1.3359956915746609</v>
      </c>
      <c r="E50" s="32">
        <f t="shared" si="16"/>
        <v>-0.60990240020051067</v>
      </c>
      <c r="F50" s="32">
        <f t="shared" si="17"/>
        <v>1.1523393646170683</v>
      </c>
      <c r="G50" s="32">
        <f t="shared" si="18"/>
        <v>-0.54835095587732841</v>
      </c>
      <c r="H50" s="32">
        <f t="shared" si="19"/>
        <v>1.0360450981584999</v>
      </c>
      <c r="I50" s="32">
        <f t="shared" si="20"/>
        <v>-0.52577866936064455</v>
      </c>
      <c r="J50" s="32">
        <f t="shared" si="21"/>
        <v>0.99339739863470955</v>
      </c>
      <c r="K50" s="32">
        <f t="shared" si="22"/>
        <v>-0.8411698638986238</v>
      </c>
      <c r="L50" s="32">
        <f t="shared" si="23"/>
        <v>1.5892922313165123</v>
      </c>
      <c r="M50" s="32">
        <f t="shared" si="24"/>
        <v>-0.99524518903913528</v>
      </c>
      <c r="N50" s="32">
        <f t="shared" si="25"/>
        <v>1.8803995662232371</v>
      </c>
      <c r="O50" s="32">
        <f t="shared" si="26"/>
        <v>-1.0793469610530488</v>
      </c>
      <c r="P50" s="33">
        <f t="shared" si="27"/>
        <v>2.0393000435681721</v>
      </c>
    </row>
    <row r="51" spans="2:62" x14ac:dyDescent="0.2">
      <c r="B51" s="26">
        <v>21.5</v>
      </c>
      <c r="C51" s="32">
        <f t="shared" si="14"/>
        <v>-0.60876142900872088</v>
      </c>
      <c r="D51" s="32">
        <f t="shared" si="15"/>
        <v>1.4034929522304433</v>
      </c>
      <c r="E51" s="32">
        <f t="shared" si="16"/>
        <v>-0.52507636269430691</v>
      </c>
      <c r="F51" s="32">
        <f t="shared" si="17"/>
        <v>1.2105579284552515</v>
      </c>
      <c r="G51" s="32">
        <f t="shared" si="18"/>
        <v>-0.47208557516310118</v>
      </c>
      <c r="H51" s="32">
        <f t="shared" si="19"/>
        <v>1.0883882355522494</v>
      </c>
      <c r="I51" s="32">
        <f t="shared" si="20"/>
        <v>-0.45265267229540035</v>
      </c>
      <c r="J51" s="32">
        <f t="shared" si="21"/>
        <v>1.0435858861974152</v>
      </c>
      <c r="K51" s="32">
        <f t="shared" si="22"/>
        <v>-0.72417883975985176</v>
      </c>
      <c r="L51" s="32">
        <f t="shared" si="23"/>
        <v>1.6695865561200187</v>
      </c>
      <c r="M51" s="32">
        <f t="shared" si="24"/>
        <v>-0.85682516362925365</v>
      </c>
      <c r="N51" s="32">
        <f t="shared" si="25"/>
        <v>1.9754012346109504</v>
      </c>
      <c r="O51" s="32">
        <f t="shared" si="26"/>
        <v>-0.92922994926494495</v>
      </c>
      <c r="P51" s="33">
        <f t="shared" si="27"/>
        <v>2.1423296921397421</v>
      </c>
    </row>
    <row r="52" spans="2:62" x14ac:dyDescent="0.2">
      <c r="B52" s="26">
        <v>22</v>
      </c>
      <c r="C52" s="32">
        <f t="shared" si="14"/>
        <v>-0.50000000000000044</v>
      </c>
      <c r="D52" s="32">
        <f t="shared" si="15"/>
        <v>1.4603667018955209</v>
      </c>
      <c r="E52" s="32">
        <f t="shared" si="16"/>
        <v>-0.43126612304373291</v>
      </c>
      <c r="F52" s="32">
        <f t="shared" si="17"/>
        <v>1.2596133714972868</v>
      </c>
      <c r="G52" s="32">
        <f t="shared" si="18"/>
        <v>-0.3877426793709845</v>
      </c>
      <c r="H52" s="32">
        <f t="shared" si="19"/>
        <v>1.1324929957142729</v>
      </c>
      <c r="I52" s="32">
        <f t="shared" si="20"/>
        <v>-0.37178166250815164</v>
      </c>
      <c r="J52" s="32">
        <f t="shared" si="21"/>
        <v>1.0858751206045252</v>
      </c>
      <c r="K52" s="32">
        <f t="shared" si="22"/>
        <v>-0.59479691489248254</v>
      </c>
      <c r="L52" s="32">
        <f t="shared" si="23"/>
        <v>1.7372432177983295</v>
      </c>
      <c r="M52" s="32">
        <f t="shared" si="24"/>
        <v>-0.70374462211286049</v>
      </c>
      <c r="N52" s="32">
        <f t="shared" si="25"/>
        <v>2.0554504255433335</v>
      </c>
      <c r="O52" s="32">
        <f t="shared" si="26"/>
        <v>-0.76321355541370373</v>
      </c>
      <c r="P52" s="33">
        <f t="shared" si="27"/>
        <v>2.2291433255229274</v>
      </c>
    </row>
    <row r="53" spans="2:62" x14ac:dyDescent="0.2">
      <c r="B53" s="26">
        <v>22.5</v>
      </c>
      <c r="C53" s="32">
        <f t="shared" si="14"/>
        <v>-0.38268343236508956</v>
      </c>
      <c r="D53" s="32">
        <f t="shared" si="15"/>
        <v>1.505643814944742</v>
      </c>
      <c r="E53" s="32">
        <f t="shared" si="16"/>
        <v>-0.33007680045832122</v>
      </c>
      <c r="F53" s="32">
        <f t="shared" si="17"/>
        <v>1.2986663415119879</v>
      </c>
      <c r="G53" s="32">
        <f t="shared" si="18"/>
        <v>-0.29676539883224923</v>
      </c>
      <c r="H53" s="32">
        <f t="shared" si="19"/>
        <v>1.167604733970049</v>
      </c>
      <c r="I53" s="32">
        <f t="shared" si="20"/>
        <v>-0.28454936539803732</v>
      </c>
      <c r="J53" s="32">
        <f t="shared" si="21"/>
        <v>1.1195415213305431</v>
      </c>
      <c r="K53" s="32">
        <f t="shared" si="22"/>
        <v>-0.45523784990244215</v>
      </c>
      <c r="L53" s="32">
        <f t="shared" si="23"/>
        <v>1.7911045921121591</v>
      </c>
      <c r="M53" s="32">
        <f t="shared" si="24"/>
        <v>-0.53862281499724418</v>
      </c>
      <c r="N53" s="32">
        <f t="shared" si="25"/>
        <v>2.1191774751697041</v>
      </c>
      <c r="O53" s="32">
        <f t="shared" si="26"/>
        <v>-0.58413836602655878</v>
      </c>
      <c r="P53" s="33">
        <f t="shared" si="27"/>
        <v>2.2982555383812562</v>
      </c>
    </row>
    <row r="54" spans="2:62" x14ac:dyDescent="0.2">
      <c r="B54" s="26">
        <v>23</v>
      </c>
      <c r="C54" s="32">
        <f t="shared" si="14"/>
        <v>-0.25881904510252157</v>
      </c>
      <c r="D54" s="32">
        <f t="shared" si="15"/>
        <v>1.5385495874206465</v>
      </c>
      <c r="E54" s="32">
        <f t="shared" si="16"/>
        <v>-0.22323977230249084</v>
      </c>
      <c r="F54" s="32">
        <f t="shared" si="17"/>
        <v>1.3270486313548728</v>
      </c>
      <c r="G54" s="32">
        <f t="shared" si="18"/>
        <v>-0.20071038004058261</v>
      </c>
      <c r="H54" s="32">
        <f t="shared" si="19"/>
        <v>1.1931226787432072</v>
      </c>
      <c r="I54" s="32">
        <f t="shared" si="20"/>
        <v>-0.19244834975397535</v>
      </c>
      <c r="J54" s="32">
        <f t="shared" si="21"/>
        <v>1.1440090469249564</v>
      </c>
      <c r="K54" s="32">
        <f t="shared" si="22"/>
        <v>-0.30788953908479594</v>
      </c>
      <c r="L54" s="32">
        <f t="shared" si="23"/>
        <v>1.8302490960138031</v>
      </c>
      <c r="M54" s="32">
        <f t="shared" si="24"/>
        <v>-0.36428502218257053</v>
      </c>
      <c r="N54" s="32">
        <f t="shared" si="25"/>
        <v>2.1654919960024781</v>
      </c>
      <c r="O54" s="32">
        <f t="shared" si="26"/>
        <v>-0.39506840724295011</v>
      </c>
      <c r="P54" s="33">
        <f t="shared" si="27"/>
        <v>2.3484838015911951</v>
      </c>
    </row>
    <row r="55" spans="2:62" x14ac:dyDescent="0.2">
      <c r="B55" s="26">
        <v>23.5</v>
      </c>
      <c r="C55" s="32">
        <f t="shared" si="14"/>
        <v>-0.13052619222005168</v>
      </c>
      <c r="D55" s="32">
        <f t="shared" si="15"/>
        <v>1.5585209924329688</v>
      </c>
      <c r="E55" s="32">
        <f t="shared" si="16"/>
        <v>-0.11258304974880538</v>
      </c>
      <c r="F55" s="32">
        <f t="shared" si="17"/>
        <v>1.3442746121776734</v>
      </c>
      <c r="G55" s="32">
        <f t="shared" si="18"/>
        <v>-0.1012211509989899</v>
      </c>
      <c r="H55" s="32">
        <f t="shared" si="19"/>
        <v>1.2086102109237693</v>
      </c>
      <c r="I55" s="32">
        <f t="shared" si="20"/>
        <v>-9.7054489488858683E-2</v>
      </c>
      <c r="J55" s="32">
        <f t="shared" si="21"/>
        <v>1.1588590512411661</v>
      </c>
      <c r="K55" s="32">
        <f t="shared" si="22"/>
        <v>-0.15527315289029966</v>
      </c>
      <c r="L55" s="32">
        <f t="shared" si="23"/>
        <v>1.8540069561885981</v>
      </c>
      <c r="M55" s="32">
        <f t="shared" si="24"/>
        <v>-0.18371421163946156</v>
      </c>
      <c r="N55" s="32">
        <f t="shared" si="25"/>
        <v>2.1936015337493977</v>
      </c>
      <c r="O55" s="32">
        <f t="shared" si="26"/>
        <v>-0.19923871847775615</v>
      </c>
      <c r="P55" s="33">
        <f t="shared" si="27"/>
        <v>2.378968695643318</v>
      </c>
    </row>
    <row r="56" spans="2:62" x14ac:dyDescent="0.2">
      <c r="B56" s="29">
        <v>24</v>
      </c>
      <c r="C56" s="34">
        <f t="shared" si="14"/>
        <v>-2.45029690981724E-16</v>
      </c>
      <c r="D56" s="34">
        <f t="shared" si="15"/>
        <v>1.5652163137048278</v>
      </c>
      <c r="E56" s="34">
        <f t="shared" si="16"/>
        <v>-2.1134600972058389E-16</v>
      </c>
      <c r="F56" s="34">
        <f t="shared" si="17"/>
        <v>1.3500495426725674</v>
      </c>
      <c r="G56" s="34">
        <f t="shared" si="18"/>
        <v>-1.9001693781339589E-16</v>
      </c>
      <c r="H56" s="34">
        <f t="shared" si="19"/>
        <v>1.2138023345421696</v>
      </c>
      <c r="I56" s="34">
        <f t="shared" si="20"/>
        <v>-1.8219509175408784E-16</v>
      </c>
      <c r="J56" s="34">
        <f t="shared" si="21"/>
        <v>1.163837446588122</v>
      </c>
      <c r="K56" s="34">
        <f t="shared" si="22"/>
        <v>-2.9148580850597529E-16</v>
      </c>
      <c r="L56" s="34">
        <f t="shared" si="23"/>
        <v>1.8619716690620296</v>
      </c>
      <c r="M56" s="34">
        <f t="shared" si="24"/>
        <v>-3.4487665457272834E-16</v>
      </c>
      <c r="N56" s="34">
        <f t="shared" si="25"/>
        <v>2.2030251264261747</v>
      </c>
      <c r="O56" s="34">
        <f t="shared" si="26"/>
        <v>-3.7401996327216508E-16</v>
      </c>
      <c r="P56" s="35">
        <f t="shared" si="27"/>
        <v>2.3891886155483832</v>
      </c>
    </row>
    <row r="59" spans="2:62" x14ac:dyDescent="0.2">
      <c r="B59" s="23">
        <v>0</v>
      </c>
      <c r="C59" s="42">
        <f>I8</f>
        <v>0</v>
      </c>
      <c r="D59" s="42">
        <f>J8</f>
        <v>1.163837446588122</v>
      </c>
      <c r="E59" s="42">
        <f>C59</f>
        <v>0</v>
      </c>
      <c r="F59" s="43">
        <f>D59</f>
        <v>1.163837446588122</v>
      </c>
      <c r="H59" s="36" t="s">
        <v>9</v>
      </c>
      <c r="I59" s="37" t="s">
        <v>8</v>
      </c>
      <c r="J59" s="37" t="s">
        <v>7</v>
      </c>
      <c r="K59" s="37" t="s">
        <v>6</v>
      </c>
      <c r="L59" s="37" t="s">
        <v>4</v>
      </c>
      <c r="M59" s="37"/>
      <c r="N59" s="37">
        <v>0</v>
      </c>
      <c r="O59" s="37"/>
      <c r="P59" s="37">
        <v>1</v>
      </c>
      <c r="Q59" s="37"/>
      <c r="R59" s="37">
        <v>2</v>
      </c>
      <c r="S59" s="37"/>
      <c r="T59" s="37">
        <v>3</v>
      </c>
      <c r="U59" s="37"/>
      <c r="V59" s="37">
        <v>4</v>
      </c>
      <c r="W59" s="37"/>
      <c r="X59" s="37">
        <v>5</v>
      </c>
      <c r="Y59" s="37"/>
      <c r="Z59" s="37">
        <v>6</v>
      </c>
      <c r="AA59" s="37"/>
      <c r="AB59" s="37">
        <v>7</v>
      </c>
      <c r="AC59" s="37"/>
      <c r="AD59" s="37">
        <v>8</v>
      </c>
      <c r="AE59" s="37"/>
      <c r="AF59" s="37">
        <v>9</v>
      </c>
      <c r="AG59" s="37"/>
      <c r="AH59" s="37">
        <v>10</v>
      </c>
      <c r="AI59" s="37"/>
      <c r="AJ59" s="37">
        <v>11</v>
      </c>
      <c r="AK59" s="37"/>
      <c r="AL59" s="37">
        <v>12</v>
      </c>
      <c r="AM59" s="37"/>
      <c r="AN59" s="37">
        <v>13</v>
      </c>
      <c r="AO59" s="37"/>
      <c r="AP59" s="37">
        <v>14</v>
      </c>
      <c r="AQ59" s="37"/>
      <c r="AR59" s="37">
        <v>15</v>
      </c>
      <c r="AS59" s="37"/>
      <c r="AT59" s="37">
        <v>16</v>
      </c>
      <c r="AU59" s="37"/>
      <c r="AV59" s="37">
        <v>17</v>
      </c>
      <c r="AW59" s="37"/>
      <c r="AX59" s="37">
        <v>18</v>
      </c>
      <c r="AY59" s="37"/>
      <c r="AZ59" s="37">
        <v>19</v>
      </c>
      <c r="BA59" s="37"/>
      <c r="BB59" s="37">
        <v>20</v>
      </c>
      <c r="BC59" s="37"/>
      <c r="BD59" s="37">
        <v>21</v>
      </c>
      <c r="BE59" s="37"/>
      <c r="BF59" s="37">
        <v>22</v>
      </c>
      <c r="BG59" s="37"/>
      <c r="BH59" s="37">
        <v>23</v>
      </c>
      <c r="BI59" s="37"/>
      <c r="BJ59" s="38">
        <v>24</v>
      </c>
    </row>
    <row r="60" spans="2:62" x14ac:dyDescent="0.2">
      <c r="B60" s="26"/>
      <c r="C60" s="32">
        <f>O8</f>
        <v>0</v>
      </c>
      <c r="D60" s="32">
        <f>P8</f>
        <v>2.3891886155483832</v>
      </c>
      <c r="E60" s="32">
        <v>0</v>
      </c>
      <c r="F60" s="33">
        <v>0</v>
      </c>
      <c r="H60" s="39">
        <v>37642</v>
      </c>
      <c r="I60" s="27">
        <v>21</v>
      </c>
      <c r="J60" s="32">
        <f t="shared" ref="J60:J84" si="28">-7.366*SIN(RADIANS(((I60-4.187)/365.2422)*360))+9.937*SIN(RADIANS(((I60-81.59)/365.2422)*720))</f>
        <v>-10.754672781916462</v>
      </c>
      <c r="K60" s="32">
        <v>-20</v>
      </c>
      <c r="L60" s="32">
        <f t="shared" ref="L60:L84" si="29">1/(1+(1/TAN(RADIANS($C$3)))*TAN(RADIANS(K60)))</f>
        <v>1.4074892442257196</v>
      </c>
      <c r="M60" s="32">
        <f t="shared" ref="M60:M84" si="30">$L60*$C$2*SIN(2*PI()*(N$59+($J60/60))/24)</f>
        <v>-6.602376101621206E-2</v>
      </c>
      <c r="N60" s="32">
        <f t="shared" ref="N60:N84" si="31">$L60*($C$2*COS(2*PI()*(N$59+($J60/60))/24)*SIN(RADIANS($C$3))-$C$5*$C$2*COS(RADIANS($C$3))*TAN(RADIANS($K60)))+$C$2*SIN(RADIANS($C$3))</f>
        <v>2.2018125505677668</v>
      </c>
      <c r="O60" s="32">
        <f t="shared" ref="O60:O84" si="32">$L60*$C$2*SIN(2*PI()*(P$59+($J60/60))/24)</f>
        <v>0.30010995112034766</v>
      </c>
      <c r="P60" s="32">
        <f t="shared" ref="P60:P84" si="33">$L60*($C$2*COS(2*PI()*(P$59+($J60/60))/24)*SIN(RADIANS($C$3))-$C$5*$C$2*COS(RADIANS($C$3))*TAN(RADIANS($K60)))+$C$2*SIN(RADIANS($C$3))</f>
        <v>2.1776941076767455</v>
      </c>
      <c r="Q60" s="32">
        <f t="shared" ref="Q60:Q84" si="34">$L60*$C$2*SIN(2*PI()*(R$59+($J60/60))/24)</f>
        <v>0.64579166604319949</v>
      </c>
      <c r="R60" s="32">
        <f t="shared" ref="R60:R84" si="35">$L60*($C$2*COS(2*PI()*(R$59+($J60/60))/24)*SIN(RADIANS($C$3))-$C$5*$C$2*COS(RADIANS($C$3))*TAN(RADIANS($K60)))+$C$2*SIN(RADIANS($C$3))</f>
        <v>2.0802356710046173</v>
      </c>
      <c r="S60" s="32">
        <f t="shared" ref="S60:S84" si="36">$L60*$C$2*SIN(2*PI()*(T$59+($J60/60))/24)</f>
        <v>0.94746374614639528</v>
      </c>
      <c r="T60" s="32">
        <f t="shared" ref="T60:T84" si="37">$L60*($C$2*COS(2*PI()*(T$59+($J60/60))/24)*SIN(RADIANS($C$3))-$C$5*$C$2*COS(RADIANS($C$3))*TAN(RADIANS($K60)))+$C$2*SIN(RADIANS($C$3))</f>
        <v>1.916078871952906</v>
      </c>
      <c r="U60" s="32">
        <f t="shared" ref="U60:U84" si="38">$L60*$C$2*SIN(2*PI()*(V$59+($J60/60))/24)</f>
        <v>1.1845677377075863</v>
      </c>
      <c r="V60" s="32">
        <f t="shared" ref="V60:V84" si="39">$L60*($C$2*COS(2*PI()*(V$59+($J60/60))/24)*SIN(RADIANS($C$3))-$C$5*$C$2*COS(RADIANS($C$3))*TAN(RADIANS($K60)))+$C$2*SIN(RADIANS($C$3))</f>
        <v>1.6964107250950486</v>
      </c>
      <c r="W60" s="32">
        <f t="shared" ref="W60:W84" si="40">$L60*$C$2*SIN(2*PI()*(X$59+($J60/60))/24)</f>
        <v>1.3409453955347501</v>
      </c>
      <c r="X60" s="32">
        <f t="shared" ref="X60:X84" si="41">$L60*($C$2*COS(2*PI()*(X$59+($J60/60))/24)*SIN(RADIANS($C$3))-$C$5*$C$2*COS(RADIANS($C$3))*TAN(RADIANS($K60)))+$C$2*SIN(RADIANS($C$3))</f>
        <v>1.4362012516206317</v>
      </c>
      <c r="Y60" s="32">
        <f t="shared" ref="Y60:Y84" si="42">$L60*$C$2*SIN(2*PI()*(Z$59+($J60/60))/24)</f>
        <v>1.4059398406732635</v>
      </c>
      <c r="Z60" s="32">
        <f t="shared" ref="Z60:Z84" si="43">$L60*($C$2*COS(2*PI()*(Z$59+($J60/60))/24)*SIN(RADIANS($C$3))-$C$5*$C$2*COS(RADIANS($C$3))*TAN(RADIANS($K60)))+$C$2*SIN(RADIANS($C$3))</f>
        <v>1.1531832971304499</v>
      </c>
      <c r="AA60" s="32">
        <f t="shared" ref="AA60:AA84" si="44">$L60*$C$2*SIN(2*PI()*(AB$59+($J60/60))/24)</f>
        <v>1.3751218090953361</v>
      </c>
      <c r="AB60" s="32">
        <f t="shared" ref="AB60:AB84" si="45">$L60*($C$2*COS(2*PI()*(AB$59+($J60/60))/24)*SIN(RADIANS($C$3))-$C$5*$C$2*COS(RADIANS($C$3))*TAN(RADIANS($K60)))+$C$2*SIN(RADIANS($C$3))</f>
        <v>0.86664406751372436</v>
      </c>
      <c r="AC60" s="32">
        <f t="shared" ref="AC60:AC84" si="46">$L60*$C$2*SIN(2*PI()*(AD$59+($J60/60))/24)</f>
        <v>1.2505914987237985</v>
      </c>
      <c r="AD60" s="32">
        <f t="shared" ref="AD60:AD84" si="47">$L60*($C$2*COS(2*PI()*(AD$59+($J60/60))/24)*SIN(RADIANS($C$3))-$C$5*$C$2*COS(RADIANS($C$3))*TAN(RADIANS($K60)))+$C$2*SIN(RADIANS($C$3))</f>
        <v>0.59611073774036982</v>
      </c>
      <c r="AE60" s="32">
        <f t="shared" ref="AE60:AE84" si="48">$L60*$C$2*SIN(2*PI()*(AF$59+($J60/60))/24)</f>
        <v>1.0408354444144026</v>
      </c>
      <c r="AF60" s="32">
        <f t="shared" ref="AF60:AF84" si="49">$L60*($C$2*COS(2*PI()*(AF$59+($J60/60))/24)*SIN(RADIANS($C$3))-$C$5*$C$2*COS(RADIANS($C$3))*TAN(RADIANS($K60)))+$C$2*SIN(RADIANS($C$3))</f>
        <v>0.36001970715697362</v>
      </c>
      <c r="AG60" s="32">
        <f t="shared" ref="AG60:AG84" si="50">$L60*$C$2*SIN(2*PI()*(AH$59+($J60/60))/24)</f>
        <v>0.76014817463006412</v>
      </c>
      <c r="AH60" s="32">
        <f t="shared" ref="AH60:AH84" si="51">$L60*($C$2*COS(2*PI()*(AH$59+($J60/60))/24)*SIN(RADIANS($C$3))-$C$5*$C$2*COS(RADIANS($C$3))*TAN(RADIANS($K60)))+$C$2*SIN(RADIANS($C$3))</f>
        <v>0.17446018933891949</v>
      </c>
      <c r="AI60" s="32">
        <f t="shared" ref="AI60:AI84" si="52">$L60*$C$2*SIN(2*PI()*(AJ$59+($J60/60))/24)</f>
        <v>0.4276580629489406</v>
      </c>
      <c r="AJ60" s="32">
        <f t="shared" ref="AJ60:AJ84" si="53">$L60*($C$2*COS(2*PI()*(AJ$59+($J60/60))/24)*SIN(RADIANS($C$3))-$C$5*$C$2*COS(RADIANS($C$3))*TAN(RADIANS($K60)))+$C$2*SIN(RADIANS($C$3))</f>
        <v>5.2077758773905525E-2</v>
      </c>
      <c r="AK60" s="32">
        <f t="shared" ref="AK60:AK84" si="54">$L60*$C$2*SIN(2*PI()*(AL$59+($J60/60))/24)</f>
        <v>6.602376101621224E-2</v>
      </c>
      <c r="AL60" s="32">
        <f t="shared" ref="AL60:AL84" si="55">$L60*($C$2*COS(2*PI()*(AL$59+($J60/60))/24)*SIN(RADIANS($C$3))-$C$5*$C$2*COS(RADIANS($C$3))*TAN(RADIANS($K60)))+$C$2*SIN(RADIANS($C$3))</f>
        <v>1.2125758584080604E-3</v>
      </c>
      <c r="AM60" s="32">
        <f t="shared" ref="AM60:AM84" si="56">$L60*$C$2*SIN(2*PI()*(AN$59+($J60/60))/24)</f>
        <v>-0.30010995112034827</v>
      </c>
      <c r="AN60" s="32">
        <f t="shared" ref="AN60:AN84" si="57">$L60*($C$2*COS(2*PI()*(AN$59+($J60/60))/24)*SIN(RADIANS($C$3))-$C$5*$C$2*COS(RADIANS($C$3))*TAN(RADIANS($K60)))+$C$2*SIN(RADIANS($C$3))</f>
        <v>2.5331018749429446E-2</v>
      </c>
      <c r="AO60" s="32">
        <f t="shared" ref="AO60:AO84" si="58">$L60*$C$2*SIN(2*PI()*(AP$59+($J60/60))/24)</f>
        <v>-0.6457916660431996</v>
      </c>
      <c r="AP60" s="32">
        <f t="shared" ref="AP60:AP84" si="59">$L60*($C$2*COS(2*PI()*(AP$59+($J60/60))/24)*SIN(RADIANS($C$3))-$C$5*$C$2*COS(RADIANS($C$3))*TAN(RADIANS($K60)))+$C$2*SIN(RADIANS($C$3))</f>
        <v>0.12278945542155772</v>
      </c>
      <c r="AQ60" s="32">
        <f t="shared" ref="AQ60:AQ84" si="60">$L60*$C$2*SIN(2*PI()*(AR$59+($J60/60))/24)</f>
        <v>-0.9474637461463955</v>
      </c>
      <c r="AR60" s="32">
        <f t="shared" ref="AR60:AR84" si="61">$L60*($C$2*COS(2*PI()*(AR$59+($J60/60))/24)*SIN(RADIANS($C$3))-$C$5*$C$2*COS(RADIANS($C$3))*TAN(RADIANS($K60)))+$C$2*SIN(RADIANS($C$3))</f>
        <v>0.28694625447326916</v>
      </c>
      <c r="AS60" s="32">
        <f t="shared" ref="AS60:AS84" si="62">$L60*$C$2*SIN(2*PI()*(AT$59+($J60/60))/24)</f>
        <v>-1.1845677377075863</v>
      </c>
      <c r="AT60" s="32">
        <f t="shared" ref="AT60:AT84" si="63">$L60*($C$2*COS(2*PI()*(AT$59+($J60/60))/24)*SIN(RADIANS($C$3))-$C$5*$C$2*COS(RADIANS($C$3))*TAN(RADIANS($K60)))+$C$2*SIN(RADIANS($C$3))</f>
        <v>0.50661440133112612</v>
      </c>
      <c r="AU60" s="32">
        <f t="shared" ref="AU60:AU84" si="64">$L60*$C$2*SIN(2*PI()*(AV$59+($J60/60))/24)</f>
        <v>-1.3409453955347499</v>
      </c>
      <c r="AV60" s="32">
        <f t="shared" ref="AV60:AV84" si="65">$L60*($C$2*COS(2*PI()*(AV$59+($J60/60))/24)*SIN(RADIANS($C$3))-$C$5*$C$2*COS(RADIANS($C$3))*TAN(RADIANS($K60)))+$C$2*SIN(RADIANS($C$3))</f>
        <v>0.76682387480554293</v>
      </c>
      <c r="AW60" s="32">
        <f t="shared" ref="AW60:AW84" si="66">$L60*$C$2*SIN(2*PI()*(AX$59+($J60/60))/24)</f>
        <v>-1.4059398406732635</v>
      </c>
      <c r="AX60" s="32">
        <f t="shared" ref="AX60:AX84" si="67">$L60*($C$2*COS(2*PI()*(AX$59+($J60/60))/24)*SIN(RADIANS($C$3))-$C$5*$C$2*COS(RADIANS($C$3))*TAN(RADIANS($K60)))+$C$2*SIN(RADIANS($C$3))</f>
        <v>1.0498418292957248</v>
      </c>
      <c r="AY60" s="32">
        <f t="shared" ref="AY60:AY84" si="68">$L60*$C$2*SIN(2*PI()*(AZ$59+($J60/60))/24)</f>
        <v>-1.3751218090953361</v>
      </c>
      <c r="AZ60" s="32">
        <f t="shared" ref="AZ60:AZ84" si="69">$L60*($C$2*COS(2*PI()*(AZ$59+($J60/60))/24)*SIN(RADIANS($C$3))-$C$5*$C$2*COS(RADIANS($C$3))*TAN(RADIANS($K60)))+$C$2*SIN(RADIANS($C$3))</f>
        <v>1.3363810589124507</v>
      </c>
      <c r="BA60" s="32">
        <f t="shared" ref="BA60:BA84" si="70">$L60*$C$2*SIN(2*PI()*(BB$59+($J60/60))/24)</f>
        <v>-1.2505914987237987</v>
      </c>
      <c r="BB60" s="32">
        <f t="shared" ref="BB60:BB84" si="71">$L60*($C$2*COS(2*PI()*(BB$59+($J60/60))/24)*SIN(RADIANS($C$3))-$C$5*$C$2*COS(RADIANS($C$3))*TAN(RADIANS($K60)))+$C$2*SIN(RADIANS($C$3))</f>
        <v>1.6069143886858051</v>
      </c>
      <c r="BC60" s="32">
        <f t="shared" ref="BC60:BC84" si="72">$L60*$C$2*SIN(2*PI()*(BD$59+($J60/60))/24)</f>
        <v>-1.040835444414403</v>
      </c>
      <c r="BD60" s="32">
        <f t="shared" ref="BD60:BD84" si="73">$L60*($C$2*COS(2*PI()*(BD$59+($J60/60))/24)*SIN(RADIANS($C$3))-$C$5*$C$2*COS(RADIANS($C$3))*TAN(RADIANS($K60)))+$C$2*SIN(RADIANS($C$3))</f>
        <v>1.8430054192692007</v>
      </c>
      <c r="BE60" s="32">
        <f t="shared" ref="BE60:BE84" si="74">$L60*$C$2*SIN(2*PI()*(BF$59+($J60/60))/24)</f>
        <v>-0.76014817463006512</v>
      </c>
      <c r="BF60" s="32">
        <f t="shared" ref="BF60:BF84" si="75">$L60*($C$2*COS(2*PI()*(BF$59+($J60/60))/24)*SIN(RADIANS($C$3))-$C$5*$C$2*COS(RADIANS($C$3))*TAN(RADIANS($K60)))+$C$2*SIN(RADIANS($C$3))</f>
        <v>2.0285649370872547</v>
      </c>
      <c r="BG60" s="32">
        <f t="shared" ref="BG60:BG84" si="76">$L60*$C$2*SIN(2*PI()*(BH$59+($J60/60))/24)</f>
        <v>-0.42765806294894138</v>
      </c>
      <c r="BH60" s="32">
        <f t="shared" ref="BH60:BH84" si="77">$L60*($C$2*COS(2*PI()*(BH$59+($J60/60))/24)*SIN(RADIANS($C$3))-$C$5*$C$2*COS(RADIANS($C$3))*TAN(RADIANS($K60)))+$C$2*SIN(RADIANS($C$3))</f>
        <v>2.150947367652269</v>
      </c>
      <c r="BI60" s="32">
        <f t="shared" ref="BI60:BI84" si="78">$L60*$C$2*SIN(2*PI()*(BJ$59+($J60/60))/24)</f>
        <v>-6.6023761016211782E-2</v>
      </c>
      <c r="BJ60" s="33">
        <f t="shared" ref="BJ60:BJ84" si="79">$L60*($C$2*COS(2*PI()*(BJ$59+($J60/60))/24)*SIN(RADIANS($C$3))-$C$5*$C$2*COS(RADIANS($C$3))*TAN(RADIANS($K60)))+$C$2*SIN(RADIANS($C$3))</f>
        <v>2.2018125505677668</v>
      </c>
    </row>
    <row r="61" spans="2:62" x14ac:dyDescent="0.2">
      <c r="B61" s="26">
        <v>1</v>
      </c>
      <c r="C61" s="32">
        <f>I10</f>
        <v>0.19244834975397471</v>
      </c>
      <c r="D61" s="32">
        <f>J10</f>
        <v>1.1440090469249566</v>
      </c>
      <c r="E61" s="32">
        <f>C61</f>
        <v>0.19244834975397471</v>
      </c>
      <c r="F61" s="33">
        <f>D61</f>
        <v>1.1440090469249566</v>
      </c>
      <c r="H61" s="40">
        <v>321</v>
      </c>
      <c r="I61" s="27">
        <v>36</v>
      </c>
      <c r="J61" s="32">
        <f t="shared" si="28"/>
        <v>-13.769946249329429</v>
      </c>
      <c r="K61" s="32">
        <f>23.43*SIN(RADIANS(H61*360/365))</f>
        <v>-16.097646336050531</v>
      </c>
      <c r="L61" s="32">
        <f t="shared" si="29"/>
        <v>1.2979518282294342</v>
      </c>
      <c r="M61" s="32">
        <f t="shared" si="30"/>
        <v>-7.7937571381976795E-2</v>
      </c>
      <c r="N61" s="32">
        <f t="shared" si="31"/>
        <v>2.0297424642637365</v>
      </c>
      <c r="O61" s="32">
        <f t="shared" si="32"/>
        <v>0.26004657118512536</v>
      </c>
      <c r="P61" s="32">
        <f t="shared" si="33"/>
        <v>2.0109793517976002</v>
      </c>
      <c r="Q61" s="32">
        <f t="shared" si="34"/>
        <v>0.58030896967323919</v>
      </c>
      <c r="R61" s="32">
        <f t="shared" si="35"/>
        <v>1.9243955720738615</v>
      </c>
      <c r="S61" s="32">
        <f t="shared" si="36"/>
        <v>0.86102427088403743</v>
      </c>
      <c r="T61" s="32">
        <f t="shared" si="37"/>
        <v>1.7758916665942313</v>
      </c>
      <c r="U61" s="32">
        <f t="shared" si="38"/>
        <v>1.0830621909439739</v>
      </c>
      <c r="V61" s="32">
        <f t="shared" si="39"/>
        <v>1.5755879311028393</v>
      </c>
      <c r="W61" s="32">
        <f t="shared" si="40"/>
        <v>1.2312912125359758</v>
      </c>
      <c r="X61" s="32">
        <f t="shared" si="41"/>
        <v>1.3371347341558499</v>
      </c>
      <c r="Y61" s="32">
        <f t="shared" si="42"/>
        <v>1.2956097727985885</v>
      </c>
      <c r="Z61" s="32">
        <f t="shared" si="43"/>
        <v>1.0767822670626606</v>
      </c>
      <c r="AA61" s="32">
        <f t="shared" si="44"/>
        <v>1.2716346681413613</v>
      </c>
      <c r="AB61" s="32">
        <f t="shared" si="45"/>
        <v>0.81227312020287723</v>
      </c>
      <c r="AC61" s="32">
        <f t="shared" si="46"/>
        <v>1.1609997623259507</v>
      </c>
      <c r="AD61" s="32">
        <f t="shared" si="47"/>
        <v>0.56163315481296128</v>
      </c>
      <c r="AE61" s="32">
        <f t="shared" si="48"/>
        <v>0.97124464135085031</v>
      </c>
      <c r="AF61" s="32">
        <f t="shared" si="49"/>
        <v>0.34194307033210802</v>
      </c>
      <c r="AG61" s="32">
        <f t="shared" si="50"/>
        <v>0.71530080312534894</v>
      </c>
      <c r="AH61" s="32">
        <f t="shared" si="51"/>
        <v>0.16817438296265752</v>
      </c>
      <c r="AI61" s="32">
        <f t="shared" si="52"/>
        <v>0.41061039725732379</v>
      </c>
      <c r="AJ61" s="32">
        <f t="shared" si="53"/>
        <v>5.2169141582504519E-2</v>
      </c>
      <c r="AK61" s="32">
        <f t="shared" si="54"/>
        <v>7.793757138197667E-2</v>
      </c>
      <c r="AL61" s="32">
        <f t="shared" si="55"/>
        <v>1.8329116839802539E-3</v>
      </c>
      <c r="AM61" s="32">
        <f t="shared" si="56"/>
        <v>-0.26004657118512509</v>
      </c>
      <c r="AN61" s="32">
        <f t="shared" si="57"/>
        <v>2.0596024150116632E-2</v>
      </c>
      <c r="AO61" s="32">
        <f t="shared" si="58"/>
        <v>-0.58030896967323919</v>
      </c>
      <c r="AP61" s="32">
        <f t="shared" si="59"/>
        <v>0.10717980387385539</v>
      </c>
      <c r="AQ61" s="32">
        <f t="shared" si="60"/>
        <v>-0.86102427088403732</v>
      </c>
      <c r="AR61" s="32">
        <f t="shared" si="61"/>
        <v>0.25568370935348528</v>
      </c>
      <c r="AS61" s="32">
        <f t="shared" si="62"/>
        <v>-1.0830621909439737</v>
      </c>
      <c r="AT61" s="32">
        <f t="shared" si="63"/>
        <v>0.45598744484487719</v>
      </c>
      <c r="AU61" s="32">
        <f t="shared" si="64"/>
        <v>-1.2312912125359756</v>
      </c>
      <c r="AV61" s="32">
        <f t="shared" si="65"/>
        <v>0.69444064179186626</v>
      </c>
      <c r="AW61" s="32">
        <f t="shared" si="66"/>
        <v>-1.2956097727985885</v>
      </c>
      <c r="AX61" s="32">
        <f t="shared" si="67"/>
        <v>0.95479310888505609</v>
      </c>
      <c r="AY61" s="32">
        <f t="shared" si="68"/>
        <v>-1.2716346681413615</v>
      </c>
      <c r="AZ61" s="32">
        <f t="shared" si="69"/>
        <v>1.2193022557448392</v>
      </c>
      <c r="BA61" s="32">
        <f t="shared" si="70"/>
        <v>-1.1609997623259507</v>
      </c>
      <c r="BB61" s="32">
        <f t="shared" si="71"/>
        <v>1.4699422211347559</v>
      </c>
      <c r="BC61" s="32">
        <f t="shared" si="72"/>
        <v>-0.97124464135085053</v>
      </c>
      <c r="BD61" s="32">
        <f t="shared" si="73"/>
        <v>1.6896323056156086</v>
      </c>
      <c r="BE61" s="32">
        <f t="shared" si="74"/>
        <v>-0.71530080312534949</v>
      </c>
      <c r="BF61" s="32">
        <f t="shared" si="75"/>
        <v>1.863400992985059</v>
      </c>
      <c r="BG61" s="32">
        <f t="shared" si="76"/>
        <v>-0.41061039725732446</v>
      </c>
      <c r="BH61" s="32">
        <f t="shared" si="77"/>
        <v>1.9794062343652119</v>
      </c>
      <c r="BI61" s="32">
        <f t="shared" si="78"/>
        <v>-7.7937571381976836E-2</v>
      </c>
      <c r="BJ61" s="33">
        <f t="shared" si="79"/>
        <v>2.0297424642637365</v>
      </c>
    </row>
    <row r="62" spans="2:62" x14ac:dyDescent="0.2">
      <c r="B62" s="26"/>
      <c r="C62" s="32">
        <f>O10</f>
        <v>0.39506840724294884</v>
      </c>
      <c r="D62" s="32">
        <f>P10</f>
        <v>2.3484838015911951</v>
      </c>
      <c r="E62" s="32">
        <v>0</v>
      </c>
      <c r="F62" s="33">
        <v>0</v>
      </c>
      <c r="H62" s="39">
        <v>37673</v>
      </c>
      <c r="I62" s="27">
        <v>52</v>
      </c>
      <c r="J62" s="32">
        <f t="shared" si="28"/>
        <v>-13.855550250720052</v>
      </c>
      <c r="K62" s="32">
        <v>-11.33</v>
      </c>
      <c r="L62" s="32">
        <f t="shared" si="29"/>
        <v>1.189593829784964</v>
      </c>
      <c r="M62" s="32">
        <f t="shared" si="30"/>
        <v>-7.1874571752477176E-2</v>
      </c>
      <c r="N62" s="32">
        <f t="shared" si="31"/>
        <v>1.8602708304597917</v>
      </c>
      <c r="O62" s="32">
        <f t="shared" si="32"/>
        <v>0.23790154377019893</v>
      </c>
      <c r="P62" s="32">
        <f t="shared" si="33"/>
        <v>1.8431646866022784</v>
      </c>
      <c r="Q62" s="32">
        <f t="shared" si="34"/>
        <v>0.5314650622358259</v>
      </c>
      <c r="R62" s="32">
        <f t="shared" si="35"/>
        <v>1.7638950614229358</v>
      </c>
      <c r="S62" s="32">
        <f t="shared" si="36"/>
        <v>0.78881011499762366</v>
      </c>
      <c r="T62" s="32">
        <f t="shared" si="37"/>
        <v>1.627864048878487</v>
      </c>
      <c r="U62" s="32">
        <f t="shared" si="38"/>
        <v>0.99239906199268313</v>
      </c>
      <c r="V62" s="32">
        <f t="shared" si="39"/>
        <v>1.4443419376719588</v>
      </c>
      <c r="W62" s="32">
        <f t="shared" si="40"/>
        <v>1.1283576529299337</v>
      </c>
      <c r="X62" s="32">
        <f t="shared" si="41"/>
        <v>1.2258354563974476</v>
      </c>
      <c r="Y62" s="32">
        <f t="shared" si="42"/>
        <v>1.187420534519197</v>
      </c>
      <c r="Z62" s="32">
        <f t="shared" si="43"/>
        <v>0.98723546065477785</v>
      </c>
      <c r="AA62" s="32">
        <f t="shared" si="44"/>
        <v>1.1655626689861913</v>
      </c>
      <c r="AB62" s="32">
        <f t="shared" si="45"/>
        <v>0.74480214584867566</v>
      </c>
      <c r="AC62" s="32">
        <f t="shared" si="46"/>
        <v>1.0642736337451604</v>
      </c>
      <c r="AD62" s="32">
        <f t="shared" si="47"/>
        <v>0.51505694174318184</v>
      </c>
      <c r="AE62" s="32">
        <f t="shared" si="48"/>
        <v>0.89045610915973494</v>
      </c>
      <c r="AF62" s="32">
        <f t="shared" si="49"/>
        <v>0.31365660432618409</v>
      </c>
      <c r="AG62" s="32">
        <f t="shared" si="50"/>
        <v>0.65595547228337114</v>
      </c>
      <c r="AH62" s="32">
        <f t="shared" si="51"/>
        <v>0.15432623376285659</v>
      </c>
      <c r="AI62" s="32">
        <f t="shared" si="52"/>
        <v>0.37675255398856805</v>
      </c>
      <c r="AJ62" s="32">
        <f t="shared" si="53"/>
        <v>4.7923931501203665E-2</v>
      </c>
      <c r="AK62" s="32">
        <f t="shared" si="54"/>
        <v>7.1874571752477245E-2</v>
      </c>
      <c r="AL62" s="32">
        <f t="shared" si="55"/>
        <v>1.7008386022379085E-3</v>
      </c>
      <c r="AM62" s="32">
        <f t="shared" si="56"/>
        <v>-0.23790154377019851</v>
      </c>
      <c r="AN62" s="32">
        <f t="shared" si="57"/>
        <v>1.880698245975132E-2</v>
      </c>
      <c r="AO62" s="32">
        <f t="shared" si="58"/>
        <v>-0.53146506223582612</v>
      </c>
      <c r="AP62" s="32">
        <f t="shared" si="59"/>
        <v>9.8076607639094093E-2</v>
      </c>
      <c r="AQ62" s="32">
        <f t="shared" si="60"/>
        <v>-0.78881011499762355</v>
      </c>
      <c r="AR62" s="32">
        <f t="shared" si="61"/>
        <v>0.23410762018354281</v>
      </c>
      <c r="AS62" s="32">
        <f t="shared" si="62"/>
        <v>-0.99239906199268313</v>
      </c>
      <c r="AT62" s="32">
        <f t="shared" si="63"/>
        <v>0.41762973139007115</v>
      </c>
      <c r="AU62" s="32">
        <f t="shared" si="64"/>
        <v>-1.1283576529299337</v>
      </c>
      <c r="AV62" s="32">
        <f t="shared" si="65"/>
        <v>0.63613621266458198</v>
      </c>
      <c r="AW62" s="32">
        <f t="shared" si="66"/>
        <v>-1.187420534519197</v>
      </c>
      <c r="AX62" s="32">
        <f t="shared" si="67"/>
        <v>0.87473620840725241</v>
      </c>
      <c r="AY62" s="32">
        <f t="shared" si="68"/>
        <v>-1.1655626689861913</v>
      </c>
      <c r="AZ62" s="32">
        <f t="shared" si="69"/>
        <v>1.1171695232133543</v>
      </c>
      <c r="BA62" s="32">
        <f t="shared" si="70"/>
        <v>-1.0642736337451604</v>
      </c>
      <c r="BB62" s="32">
        <f t="shared" si="71"/>
        <v>1.3469147273188478</v>
      </c>
      <c r="BC62" s="32">
        <f t="shared" si="72"/>
        <v>-0.89045610915973461</v>
      </c>
      <c r="BD62" s="32">
        <f t="shared" si="73"/>
        <v>1.5483150647358459</v>
      </c>
      <c r="BE62" s="32">
        <f t="shared" si="74"/>
        <v>-0.65595547228337214</v>
      </c>
      <c r="BF62" s="32">
        <f t="shared" si="75"/>
        <v>1.7076454352991726</v>
      </c>
      <c r="BG62" s="32">
        <f t="shared" si="76"/>
        <v>-0.37675255398856822</v>
      </c>
      <c r="BH62" s="32">
        <f t="shared" si="77"/>
        <v>1.8140477375608259</v>
      </c>
      <c r="BI62" s="32">
        <f t="shared" si="78"/>
        <v>-7.1874571752476871E-2</v>
      </c>
      <c r="BJ62" s="33">
        <f t="shared" si="79"/>
        <v>1.8602708304597917</v>
      </c>
    </row>
    <row r="63" spans="2:62" x14ac:dyDescent="0.2">
      <c r="B63" s="26">
        <v>2</v>
      </c>
      <c r="C63" s="32">
        <f>I12</f>
        <v>0.37178166250815126</v>
      </c>
      <c r="D63" s="32">
        <f>J12</f>
        <v>1.0858751206045252</v>
      </c>
      <c r="E63" s="32">
        <f>C63</f>
        <v>0.37178166250815126</v>
      </c>
      <c r="F63" s="33">
        <f>D63</f>
        <v>1.0858751206045252</v>
      </c>
      <c r="H63" s="40">
        <v>352</v>
      </c>
      <c r="I63" s="27">
        <v>67</v>
      </c>
      <c r="J63" s="32">
        <f t="shared" si="28"/>
        <v>-11.279727323375299</v>
      </c>
      <c r="K63" s="32">
        <f>23.43*SIN(RADIANS(H63*360/365))</f>
        <v>-5.1996210496875861</v>
      </c>
      <c r="L63" s="32">
        <f t="shared" si="29"/>
        <v>1.0780334917775036</v>
      </c>
      <c r="M63" s="32">
        <f t="shared" si="30"/>
        <v>-5.3036259045354091E-2</v>
      </c>
      <c r="N63" s="32">
        <f t="shared" si="31"/>
        <v>1.6863339844565455</v>
      </c>
      <c r="O63" s="32">
        <f t="shared" si="32"/>
        <v>0.22744864192339809</v>
      </c>
      <c r="P63" s="32">
        <f t="shared" si="33"/>
        <v>1.6683638722766698</v>
      </c>
      <c r="Q63" s="32">
        <f t="shared" si="34"/>
        <v>0.49243329382172352</v>
      </c>
      <c r="R63" s="32">
        <f t="shared" si="35"/>
        <v>1.5941927674036198</v>
      </c>
      <c r="S63" s="32">
        <f t="shared" si="36"/>
        <v>0.72385943053059365</v>
      </c>
      <c r="T63" s="32">
        <f t="shared" si="37"/>
        <v>1.4688753080609476</v>
      </c>
      <c r="U63" s="32">
        <f t="shared" si="38"/>
        <v>0.90595574328307249</v>
      </c>
      <c r="V63" s="32">
        <f t="shared" si="39"/>
        <v>1.3009516720059633</v>
      </c>
      <c r="W63" s="32">
        <f t="shared" si="40"/>
        <v>1.0263126692934641</v>
      </c>
      <c r="X63" s="32">
        <f t="shared" si="41"/>
        <v>1.1018655775288839</v>
      </c>
      <c r="Y63" s="32">
        <f t="shared" si="42"/>
        <v>1.0767280829533847</v>
      </c>
      <c r="Z63" s="32">
        <f t="shared" si="43"/>
        <v>0.88518441296299555</v>
      </c>
      <c r="AA63" s="32">
        <f t="shared" si="44"/>
        <v>1.0537662571373212</v>
      </c>
      <c r="AB63" s="32">
        <f t="shared" si="45"/>
        <v>0.66567464159090872</v>
      </c>
      <c r="AC63" s="32">
        <f t="shared" si="46"/>
        <v>0.95899200232842674</v>
      </c>
      <c r="AD63" s="32">
        <f t="shared" si="47"/>
        <v>0.45829549157458171</v>
      </c>
      <c r="AE63" s="32">
        <f t="shared" si="48"/>
        <v>0.79886402737006612</v>
      </c>
      <c r="AF63" s="32">
        <f t="shared" si="49"/>
        <v>0.277179509277378</v>
      </c>
      <c r="AG63" s="32">
        <f t="shared" si="50"/>
        <v>0.58429478913166111</v>
      </c>
      <c r="AH63" s="32">
        <f t="shared" si="51"/>
        <v>0.13466944958453975</v>
      </c>
      <c r="AI63" s="32">
        <f t="shared" si="52"/>
        <v>0.32990682660672765</v>
      </c>
      <c r="AJ63" s="32">
        <f t="shared" si="53"/>
        <v>4.0477137555124831E-2</v>
      </c>
      <c r="AK63" s="32">
        <f t="shared" si="54"/>
        <v>5.303625904535407E-2</v>
      </c>
      <c r="AL63" s="32">
        <f t="shared" si="55"/>
        <v>1.0216235937824392E-3</v>
      </c>
      <c r="AM63" s="32">
        <f t="shared" si="56"/>
        <v>-0.22744864192339778</v>
      </c>
      <c r="AN63" s="32">
        <f t="shared" si="57"/>
        <v>1.8991735773658092E-2</v>
      </c>
      <c r="AO63" s="32">
        <f t="shared" si="58"/>
        <v>-0.49243329382172341</v>
      </c>
      <c r="AP63" s="32">
        <f t="shared" si="59"/>
        <v>9.3162840646708101E-2</v>
      </c>
      <c r="AQ63" s="32">
        <f t="shared" si="60"/>
        <v>-0.72385943053059332</v>
      </c>
      <c r="AR63" s="32">
        <f t="shared" si="61"/>
        <v>0.2184802999893799</v>
      </c>
      <c r="AS63" s="32">
        <f t="shared" si="62"/>
        <v>-0.90595574328307238</v>
      </c>
      <c r="AT63" s="32">
        <f t="shared" si="63"/>
        <v>0.3864039360443644</v>
      </c>
      <c r="AU63" s="32">
        <f t="shared" si="64"/>
        <v>-1.0263126692934639</v>
      </c>
      <c r="AV63" s="32">
        <f t="shared" si="65"/>
        <v>0.58549003052144355</v>
      </c>
      <c r="AW63" s="32">
        <f t="shared" si="66"/>
        <v>-1.0767280829533847</v>
      </c>
      <c r="AX63" s="32">
        <f t="shared" si="67"/>
        <v>0.80217119508733137</v>
      </c>
      <c r="AY63" s="32">
        <f t="shared" si="68"/>
        <v>-1.0537662571373212</v>
      </c>
      <c r="AZ63" s="32">
        <f t="shared" si="69"/>
        <v>1.0216809664594189</v>
      </c>
      <c r="BA63" s="32">
        <f t="shared" si="70"/>
        <v>-0.95899200232842696</v>
      </c>
      <c r="BB63" s="32">
        <f t="shared" si="71"/>
        <v>1.2290601164757458</v>
      </c>
      <c r="BC63" s="32">
        <f t="shared" si="72"/>
        <v>-0.79886402737006623</v>
      </c>
      <c r="BD63" s="32">
        <f t="shared" si="73"/>
        <v>1.4101760987729497</v>
      </c>
      <c r="BE63" s="32">
        <f t="shared" si="74"/>
        <v>-0.58429478913166155</v>
      </c>
      <c r="BF63" s="32">
        <f t="shared" si="75"/>
        <v>1.5526861584657878</v>
      </c>
      <c r="BG63" s="32">
        <f t="shared" si="76"/>
        <v>-0.32990682660672821</v>
      </c>
      <c r="BH63" s="32">
        <f t="shared" si="77"/>
        <v>1.6468784704952029</v>
      </c>
      <c r="BI63" s="32">
        <f t="shared" si="78"/>
        <v>-5.3036259045355159E-2</v>
      </c>
      <c r="BJ63" s="33">
        <f t="shared" si="79"/>
        <v>1.6863339844565455</v>
      </c>
    </row>
    <row r="64" spans="2:62" x14ac:dyDescent="0.2">
      <c r="B64" s="26"/>
      <c r="C64" s="32">
        <f>O12</f>
        <v>0.76321355541370295</v>
      </c>
      <c r="D64" s="32">
        <f>P12</f>
        <v>2.2291433255229278</v>
      </c>
      <c r="E64" s="32">
        <v>0</v>
      </c>
      <c r="F64" s="33">
        <v>0</v>
      </c>
      <c r="H64" s="26">
        <v>21.3</v>
      </c>
      <c r="I64" s="27">
        <v>80</v>
      </c>
      <c r="J64" s="32">
        <f t="shared" si="28"/>
        <v>-7.6491045990897426</v>
      </c>
      <c r="K64" s="32">
        <v>0</v>
      </c>
      <c r="L64" s="32">
        <f t="shared" si="29"/>
        <v>1</v>
      </c>
      <c r="M64" s="32">
        <f t="shared" si="30"/>
        <v>-3.3369319062546476E-2</v>
      </c>
      <c r="N64" s="32">
        <f t="shared" si="31"/>
        <v>1.5647804707684105</v>
      </c>
      <c r="O64" s="32">
        <f t="shared" si="32"/>
        <v>0.22644261889230216</v>
      </c>
      <c r="P64" s="32">
        <f t="shared" si="33"/>
        <v>1.5448876810500018</v>
      </c>
      <c r="Q64" s="32">
        <f t="shared" si="34"/>
        <v>0.47082286658376155</v>
      </c>
      <c r="R64" s="32">
        <f t="shared" si="35"/>
        <v>1.4730468014840035</v>
      </c>
      <c r="S64" s="32">
        <f t="shared" si="36"/>
        <v>0.68311731398911302</v>
      </c>
      <c r="T64" s="32">
        <f t="shared" si="37"/>
        <v>1.354153669290171</v>
      </c>
      <c r="U64" s="32">
        <f t="shared" si="38"/>
        <v>0.84885844535084432</v>
      </c>
      <c r="V64" s="32">
        <f t="shared" si="39"/>
        <v>1.196310654947323</v>
      </c>
      <c r="W64" s="32">
        <f t="shared" si="40"/>
        <v>0.95675127646682345</v>
      </c>
      <c r="X64" s="32">
        <f t="shared" si="41"/>
        <v>1.0102744990350105</v>
      </c>
      <c r="Y64" s="32">
        <f t="shared" si="42"/>
        <v>0.9994430891978302</v>
      </c>
      <c r="Z64" s="32">
        <f t="shared" si="43"/>
        <v>0.80872325813937351</v>
      </c>
      <c r="AA64" s="32">
        <f t="shared" si="44"/>
        <v>0.97402450705780275</v>
      </c>
      <c r="AB64" s="32">
        <f t="shared" si="45"/>
        <v>0.60539231624827572</v>
      </c>
      <c r="AC64" s="32">
        <f t="shared" si="46"/>
        <v>0.8822277644133909</v>
      </c>
      <c r="AD64" s="32">
        <f t="shared" si="47"/>
        <v>0.4141383410313263</v>
      </c>
      <c r="AE64" s="32">
        <f t="shared" si="48"/>
        <v>0.73030865757452124</v>
      </c>
      <c r="AF64" s="32">
        <f t="shared" si="49"/>
        <v>0.24799497483742228</v>
      </c>
      <c r="AG64" s="32">
        <f t="shared" si="50"/>
        <v>0.52862022261406882</v>
      </c>
      <c r="AH64" s="32">
        <f t="shared" si="51"/>
        <v>0.11828461350778408</v>
      </c>
      <c r="AI64" s="32">
        <f t="shared" si="52"/>
        <v>0.29090719306868967</v>
      </c>
      <c r="AJ64" s="32">
        <f t="shared" si="53"/>
        <v>3.3846803810518966E-2</v>
      </c>
      <c r="AK64" s="32">
        <f t="shared" si="54"/>
        <v>3.3369319062546803E-2</v>
      </c>
      <c r="AL64" s="32">
        <f t="shared" si="55"/>
        <v>4.3584293641729666E-4</v>
      </c>
      <c r="AM64" s="32">
        <f t="shared" si="56"/>
        <v>-0.22644261889230194</v>
      </c>
      <c r="AN64" s="32">
        <f t="shared" si="57"/>
        <v>2.0328632654825873E-2</v>
      </c>
      <c r="AO64" s="32">
        <f t="shared" si="58"/>
        <v>-0.4708228665837611</v>
      </c>
      <c r="AP64" s="32">
        <f t="shared" si="59"/>
        <v>9.2169512220824257E-2</v>
      </c>
      <c r="AQ64" s="32">
        <f t="shared" si="60"/>
        <v>-0.68311731398911313</v>
      </c>
      <c r="AR64" s="32">
        <f t="shared" si="61"/>
        <v>0.21106264441465705</v>
      </c>
      <c r="AS64" s="32">
        <f t="shared" si="62"/>
        <v>-0.84885844535084409</v>
      </c>
      <c r="AT64" s="32">
        <f t="shared" si="63"/>
        <v>0.36890565875750442</v>
      </c>
      <c r="AU64" s="32">
        <f t="shared" si="64"/>
        <v>-0.95675127646682345</v>
      </c>
      <c r="AV64" s="32">
        <f t="shared" si="65"/>
        <v>0.55494181466981729</v>
      </c>
      <c r="AW64" s="32">
        <f t="shared" si="66"/>
        <v>-0.9994430891978302</v>
      </c>
      <c r="AX64" s="32">
        <f t="shared" si="67"/>
        <v>0.75649305556545399</v>
      </c>
      <c r="AY64" s="32">
        <f t="shared" si="68"/>
        <v>-0.97402450705780275</v>
      </c>
      <c r="AZ64" s="32">
        <f t="shared" si="69"/>
        <v>0.95982399745655222</v>
      </c>
      <c r="BA64" s="32">
        <f t="shared" si="70"/>
        <v>-0.8822277644133909</v>
      </c>
      <c r="BB64" s="32">
        <f t="shared" si="71"/>
        <v>1.1510779726735014</v>
      </c>
      <c r="BC64" s="32">
        <f t="shared" si="72"/>
        <v>-0.73030865757452168</v>
      </c>
      <c r="BD64" s="32">
        <f t="shared" si="73"/>
        <v>1.3172213388674052</v>
      </c>
      <c r="BE64" s="32">
        <f t="shared" si="74"/>
        <v>-0.52862022261406849</v>
      </c>
      <c r="BF64" s="32">
        <f t="shared" si="75"/>
        <v>1.4469317001970436</v>
      </c>
      <c r="BG64" s="32">
        <f t="shared" si="76"/>
        <v>-0.29090719306869062</v>
      </c>
      <c r="BH64" s="32">
        <f t="shared" si="77"/>
        <v>1.5313695098943088</v>
      </c>
      <c r="BI64" s="32">
        <f t="shared" si="78"/>
        <v>-3.336931906254692E-2</v>
      </c>
      <c r="BJ64" s="33">
        <f t="shared" si="79"/>
        <v>1.5647804707684105</v>
      </c>
    </row>
    <row r="65" spans="2:62" x14ac:dyDescent="0.2">
      <c r="B65" s="26">
        <v>3</v>
      </c>
      <c r="C65" s="32">
        <f>I14</f>
        <v>0.52577866936064432</v>
      </c>
      <c r="D65" s="32">
        <f>J14</f>
        <v>0.99339739863470966</v>
      </c>
      <c r="E65" s="32">
        <f>C65</f>
        <v>0.52577866936064432</v>
      </c>
      <c r="F65" s="33">
        <f>D65</f>
        <v>0.99339739863470966</v>
      </c>
      <c r="H65" s="40">
        <v>15</v>
      </c>
      <c r="I65" s="27">
        <v>95</v>
      </c>
      <c r="J65" s="32">
        <f t="shared" si="28"/>
        <v>-2.9419445680878917</v>
      </c>
      <c r="K65" s="32">
        <f>23.43*SIN(RADIANS(H65*360/365))</f>
        <v>5.982927704572262</v>
      </c>
      <c r="L65" s="32">
        <f t="shared" si="29"/>
        <v>0.92305074363765127</v>
      </c>
      <c r="M65" s="32">
        <f t="shared" si="30"/>
        <v>-1.1848558334908083E-2</v>
      </c>
      <c r="N65" s="32">
        <f t="shared" si="31"/>
        <v>1.4447145657741722</v>
      </c>
      <c r="O65" s="32">
        <f t="shared" si="32"/>
        <v>0.22743860062749011</v>
      </c>
      <c r="P65" s="32">
        <f t="shared" si="33"/>
        <v>1.4225018238751592</v>
      </c>
      <c r="Q65" s="32">
        <f t="shared" si="34"/>
        <v>0.45122619481718362</v>
      </c>
      <c r="R65" s="32">
        <f t="shared" si="35"/>
        <v>1.3525774165284576</v>
      </c>
      <c r="S65" s="32">
        <f t="shared" si="36"/>
        <v>0.64426346951663038</v>
      </c>
      <c r="T65" s="32">
        <f t="shared" si="37"/>
        <v>1.239706576539199</v>
      </c>
      <c r="U65" s="32">
        <f t="shared" si="38"/>
        <v>0.79339525346424267</v>
      </c>
      <c r="V65" s="32">
        <f t="shared" si="39"/>
        <v>1.0915812651247681</v>
      </c>
      <c r="W65" s="32">
        <f t="shared" si="40"/>
        <v>0.88845846203591616</v>
      </c>
      <c r="X65" s="32">
        <f t="shared" si="41"/>
        <v>0.91829597746940794</v>
      </c>
      <c r="Y65" s="32">
        <f t="shared" si="42"/>
        <v>0.92297469466687188</v>
      </c>
      <c r="Z65" s="32">
        <f t="shared" si="43"/>
        <v>0.73165981955935322</v>
      </c>
      <c r="AA65" s="32">
        <f t="shared" si="44"/>
        <v>0.89459172714408108</v>
      </c>
      <c r="AB65" s="32">
        <f t="shared" si="45"/>
        <v>0.54439173712534017</v>
      </c>
      <c r="AC65" s="32">
        <f t="shared" si="46"/>
        <v>0.80524381179915072</v>
      </c>
      <c r="AD65" s="32">
        <f t="shared" si="47"/>
        <v>0.36925374051010812</v>
      </c>
      <c r="AE65" s="32">
        <f t="shared" si="48"/>
        <v>0.66101986140842606</v>
      </c>
      <c r="AF65" s="32">
        <f t="shared" si="49"/>
        <v>0.21818119475376085</v>
      </c>
      <c r="AG65" s="32">
        <f t="shared" si="50"/>
        <v>0.47174849984968803</v>
      </c>
      <c r="AH65" s="32">
        <f t="shared" si="51"/>
        <v>0.1014694441904076</v>
      </c>
      <c r="AI65" s="32">
        <f t="shared" si="52"/>
        <v>0.25032825762745081</v>
      </c>
      <c r="AJ65" s="32">
        <f t="shared" si="53"/>
        <v>2.7072201745653501E-2</v>
      </c>
      <c r="AK65" s="32">
        <f t="shared" si="54"/>
        <v>1.1848558334908034E-2</v>
      </c>
      <c r="AL65" s="32">
        <f t="shared" si="55"/>
        <v>5.9516544852256104E-5</v>
      </c>
      <c r="AM65" s="32">
        <f t="shared" si="56"/>
        <v>-0.22743860062748988</v>
      </c>
      <c r="AN65" s="32">
        <f t="shared" si="57"/>
        <v>2.2272258443865378E-2</v>
      </c>
      <c r="AO65" s="32">
        <f t="shared" si="58"/>
        <v>-0.45122619481718357</v>
      </c>
      <c r="AP65" s="32">
        <f t="shared" si="59"/>
        <v>9.2196665790566845E-2</v>
      </c>
      <c r="AQ65" s="32">
        <f t="shared" si="60"/>
        <v>-0.64426346951663005</v>
      </c>
      <c r="AR65" s="32">
        <f t="shared" si="61"/>
        <v>0.20506750577982558</v>
      </c>
      <c r="AS65" s="32">
        <f t="shared" si="62"/>
        <v>-0.79339525346424244</v>
      </c>
      <c r="AT65" s="32">
        <f t="shared" si="63"/>
        <v>0.35319281719425649</v>
      </c>
      <c r="AU65" s="32">
        <f t="shared" si="64"/>
        <v>-0.88845846203591605</v>
      </c>
      <c r="AV65" s="32">
        <f t="shared" si="65"/>
        <v>0.52647810484961655</v>
      </c>
      <c r="AW65" s="32">
        <f t="shared" si="66"/>
        <v>-0.92297469466687188</v>
      </c>
      <c r="AX65" s="32">
        <f t="shared" si="67"/>
        <v>0.71311426275967105</v>
      </c>
      <c r="AY65" s="32">
        <f t="shared" si="68"/>
        <v>-0.89459172714408119</v>
      </c>
      <c r="AZ65" s="32">
        <f t="shared" si="69"/>
        <v>0.90038234519368443</v>
      </c>
      <c r="BA65" s="32">
        <f t="shared" si="70"/>
        <v>-0.80524381179915094</v>
      </c>
      <c r="BB65" s="32">
        <f t="shared" si="71"/>
        <v>1.0755203418089163</v>
      </c>
      <c r="BC65" s="32">
        <f t="shared" si="72"/>
        <v>-0.66101986140842617</v>
      </c>
      <c r="BD65" s="32">
        <f t="shared" si="73"/>
        <v>1.2265928875652639</v>
      </c>
      <c r="BE65" s="32">
        <f t="shared" si="74"/>
        <v>-0.47174849984968842</v>
      </c>
      <c r="BF65" s="32">
        <f t="shared" si="75"/>
        <v>1.3433046381286169</v>
      </c>
      <c r="BG65" s="32">
        <f t="shared" si="76"/>
        <v>-0.25032825762745137</v>
      </c>
      <c r="BH65" s="32">
        <f t="shared" si="77"/>
        <v>1.417701880573371</v>
      </c>
      <c r="BI65" s="32">
        <f t="shared" si="78"/>
        <v>-1.1848558334908965E-2</v>
      </c>
      <c r="BJ65" s="33">
        <f t="shared" si="79"/>
        <v>1.4447145657741722</v>
      </c>
    </row>
    <row r="66" spans="2:62" x14ac:dyDescent="0.2">
      <c r="B66" s="26"/>
      <c r="C66" s="32">
        <f>O14</f>
        <v>1.0793469610530484</v>
      </c>
      <c r="D66" s="32">
        <f>P14</f>
        <v>2.0393000435681721</v>
      </c>
      <c r="E66" s="32">
        <v>0</v>
      </c>
      <c r="F66" s="33">
        <v>0</v>
      </c>
      <c r="H66" s="39">
        <v>37732</v>
      </c>
      <c r="I66" s="27">
        <v>111</v>
      </c>
      <c r="J66" s="32">
        <f t="shared" si="28"/>
        <v>1.3192171296554109</v>
      </c>
      <c r="K66" s="32">
        <v>11.33</v>
      </c>
      <c r="L66" s="32">
        <f t="shared" si="29"/>
        <v>0.86253224608746504</v>
      </c>
      <c r="M66" s="32">
        <f t="shared" si="30"/>
        <v>4.9648553523978997E-3</v>
      </c>
      <c r="N66" s="32">
        <f t="shared" si="31"/>
        <v>1.3500383597367631</v>
      </c>
      <c r="O66" s="32">
        <f t="shared" si="32"/>
        <v>0.22803175596385761</v>
      </c>
      <c r="P66" s="32">
        <f t="shared" si="33"/>
        <v>1.3260321786744256</v>
      </c>
      <c r="Q66" s="32">
        <f t="shared" si="34"/>
        <v>0.43555866924667469</v>
      </c>
      <c r="R66" s="32">
        <f t="shared" si="35"/>
        <v>1.257660918642602</v>
      </c>
      <c r="S66" s="32">
        <f t="shared" si="36"/>
        <v>0.61340297901506502</v>
      </c>
      <c r="T66" s="32">
        <f t="shared" si="37"/>
        <v>1.1495839680236117</v>
      </c>
      <c r="U66" s="32">
        <f t="shared" si="38"/>
        <v>0.74944488945993071</v>
      </c>
      <c r="V66" s="32">
        <f t="shared" si="39"/>
        <v>1.0091665923965325</v>
      </c>
      <c r="W66" s="32">
        <f t="shared" si="40"/>
        <v>0.83441336920434084</v>
      </c>
      <c r="X66" s="32">
        <f t="shared" si="41"/>
        <v>0.84597800385966571</v>
      </c>
      <c r="Y66" s="32">
        <f t="shared" si="42"/>
        <v>0.86251795677076615</v>
      </c>
      <c r="Z66" s="32">
        <f t="shared" si="43"/>
        <v>0.6711392350399048</v>
      </c>
      <c r="AA66" s="32">
        <f t="shared" si="44"/>
        <v>0.83184337096158134</v>
      </c>
      <c r="AB66" s="32">
        <f t="shared" si="45"/>
        <v>0.49656525909758964</v>
      </c>
      <c r="AC66" s="32">
        <f t="shared" si="46"/>
        <v>0.74448003410753261</v>
      </c>
      <c r="AD66" s="32">
        <f t="shared" si="47"/>
        <v>0.33415300399605319</v>
      </c>
      <c r="AE66" s="32">
        <f t="shared" si="48"/>
        <v>0.60638161324048323</v>
      </c>
      <c r="AF66" s="32">
        <f t="shared" si="49"/>
        <v>0.19497059652152349</v>
      </c>
      <c r="AG66" s="32">
        <f t="shared" si="50"/>
        <v>0.42695928752409118</v>
      </c>
      <c r="AH66" s="32">
        <f t="shared" si="51"/>
        <v>8.8503087733586283E-2</v>
      </c>
      <c r="AI66" s="32">
        <f t="shared" si="52"/>
        <v>0.21844039194651607</v>
      </c>
      <c r="AJ66" s="32">
        <f t="shared" si="53"/>
        <v>2.2006062410261595E-2</v>
      </c>
      <c r="AK66" s="32">
        <f t="shared" si="54"/>
        <v>-4.9648553523979084E-3</v>
      </c>
      <c r="AL66" s="32">
        <f t="shared" si="55"/>
        <v>1.1182935804376903E-5</v>
      </c>
      <c r="AM66" s="32">
        <f t="shared" si="56"/>
        <v>-0.22803175596385772</v>
      </c>
      <c r="AN66" s="32">
        <f t="shared" si="57"/>
        <v>2.4017363998141805E-2</v>
      </c>
      <c r="AO66" s="32">
        <f t="shared" si="58"/>
        <v>-0.43555866924667469</v>
      </c>
      <c r="AP66" s="32">
        <f t="shared" si="59"/>
        <v>9.2388624029965172E-2</v>
      </c>
      <c r="AQ66" s="32">
        <f t="shared" si="60"/>
        <v>-0.61340297901506502</v>
      </c>
      <c r="AR66" s="32">
        <f t="shared" si="61"/>
        <v>0.20046557464895565</v>
      </c>
      <c r="AS66" s="32">
        <f t="shared" si="62"/>
        <v>-0.74944488945993071</v>
      </c>
      <c r="AT66" s="32">
        <f t="shared" si="63"/>
        <v>0.34088295027603477</v>
      </c>
      <c r="AU66" s="32">
        <f t="shared" si="64"/>
        <v>-0.83441336920434084</v>
      </c>
      <c r="AV66" s="32">
        <f t="shared" si="65"/>
        <v>0.50407153881290157</v>
      </c>
      <c r="AW66" s="32">
        <f t="shared" si="66"/>
        <v>-0.86251795677076615</v>
      </c>
      <c r="AX66" s="32">
        <f t="shared" si="67"/>
        <v>0.67891030763266225</v>
      </c>
      <c r="AY66" s="32">
        <f t="shared" si="68"/>
        <v>-0.83184337096158156</v>
      </c>
      <c r="AZ66" s="32">
        <f t="shared" si="69"/>
        <v>0.85348428357497719</v>
      </c>
      <c r="BA66" s="32">
        <f t="shared" si="70"/>
        <v>-0.74448003410753283</v>
      </c>
      <c r="BB66" s="32">
        <f t="shared" si="71"/>
        <v>1.0158965386765137</v>
      </c>
      <c r="BC66" s="32">
        <f t="shared" si="72"/>
        <v>-0.60638161324048356</v>
      </c>
      <c r="BD66" s="32">
        <f t="shared" si="73"/>
        <v>1.1550789461510433</v>
      </c>
      <c r="BE66" s="32">
        <f t="shared" si="74"/>
        <v>-0.42695928752409129</v>
      </c>
      <c r="BF66" s="32">
        <f t="shared" si="75"/>
        <v>1.2615464549389812</v>
      </c>
      <c r="BG66" s="32">
        <f t="shared" si="76"/>
        <v>-0.21844039194651649</v>
      </c>
      <c r="BH66" s="32">
        <f t="shared" si="77"/>
        <v>1.3280434802623056</v>
      </c>
      <c r="BI66" s="32">
        <f t="shared" si="78"/>
        <v>4.9648553523974201E-3</v>
      </c>
      <c r="BJ66" s="33">
        <f t="shared" si="79"/>
        <v>1.3500383597367631</v>
      </c>
    </row>
    <row r="67" spans="2:62" x14ac:dyDescent="0.2">
      <c r="B67" s="26">
        <v>4</v>
      </c>
      <c r="C67" s="32">
        <f>I16</f>
        <v>0.64394472878654319</v>
      </c>
      <c r="D67" s="32">
        <f>J16</f>
        <v>0.87287808494109154</v>
      </c>
      <c r="E67" s="32">
        <f>C67</f>
        <v>0.64394472878654319</v>
      </c>
      <c r="F67" s="33">
        <f>D67</f>
        <v>0.87287808494109154</v>
      </c>
      <c r="H67" s="40">
        <v>46</v>
      </c>
      <c r="I67" s="27">
        <v>126</v>
      </c>
      <c r="J67" s="32">
        <f t="shared" si="28"/>
        <v>3.5528982135434619</v>
      </c>
      <c r="K67" s="32">
        <f>23.43*SIN(RADIANS(H67*360/365))</f>
        <v>16.674114660061978</v>
      </c>
      <c r="L67" s="32">
        <f t="shared" si="29"/>
        <v>0.80759099800877421</v>
      </c>
      <c r="M67" s="32">
        <f t="shared" si="30"/>
        <v>1.2519131917508723E-2</v>
      </c>
      <c r="N67" s="32">
        <f t="shared" si="31"/>
        <v>1.2639786601916707</v>
      </c>
      <c r="O67" s="32">
        <f t="shared" si="32"/>
        <v>0.22108736784833991</v>
      </c>
      <c r="P67" s="32">
        <f t="shared" si="33"/>
        <v>1.2399096409083565</v>
      </c>
      <c r="Q67" s="32">
        <f t="shared" si="34"/>
        <v>0.41458886502445713</v>
      </c>
      <c r="R67" s="32">
        <f t="shared" si="35"/>
        <v>1.1744144448316391</v>
      </c>
      <c r="S67" s="32">
        <f t="shared" si="36"/>
        <v>0.57983681618965166</v>
      </c>
      <c r="T67" s="32">
        <f t="shared" si="37"/>
        <v>1.071956461338218</v>
      </c>
      <c r="U67" s="32">
        <f t="shared" si="38"/>
        <v>0.70556984655716659</v>
      </c>
      <c r="V67" s="32">
        <f t="shared" si="39"/>
        <v>0.9395180326833461</v>
      </c>
      <c r="W67" s="32">
        <f t="shared" si="40"/>
        <v>0.7832194578911128</v>
      </c>
      <c r="X67" s="32">
        <f t="shared" si="41"/>
        <v>0.78612461891500141</v>
      </c>
      <c r="Y67" s="32">
        <f t="shared" si="42"/>
        <v>0.80749395750113206</v>
      </c>
      <c r="Z67" s="32">
        <f t="shared" si="43"/>
        <v>0.62222972768689455</v>
      </c>
      <c r="AA67" s="32">
        <f t="shared" si="44"/>
        <v>0.77673907835430867</v>
      </c>
      <c r="AB67" s="32">
        <f t="shared" si="45"/>
        <v>0.45900252498710736</v>
      </c>
      <c r="AC67" s="32">
        <f t="shared" si="46"/>
        <v>0.69305071463965784</v>
      </c>
      <c r="AD67" s="32">
        <f t="shared" si="47"/>
        <v>0.30756667493392376</v>
      </c>
      <c r="AE67" s="32">
        <f t="shared" si="48"/>
        <v>0.56213209004277287</v>
      </c>
      <c r="AF67" s="32">
        <f t="shared" si="49"/>
        <v>0.17824228044889312</v>
      </c>
      <c r="AG67" s="32">
        <f t="shared" si="50"/>
        <v>0.39290509247667471</v>
      </c>
      <c r="AH67" s="32">
        <f t="shared" si="51"/>
        <v>7.9842585297503654E-2</v>
      </c>
      <c r="AI67" s="32">
        <f t="shared" si="52"/>
        <v>0.19690226216465706</v>
      </c>
      <c r="AJ67" s="32">
        <f t="shared" si="53"/>
        <v>1.9073366091137745E-2</v>
      </c>
      <c r="AK67" s="32">
        <f t="shared" si="54"/>
        <v>-1.2519131917508763E-2</v>
      </c>
      <c r="AL67" s="32">
        <f t="shared" si="55"/>
        <v>7.5944692826013238E-5</v>
      </c>
      <c r="AM67" s="32">
        <f t="shared" si="56"/>
        <v>-0.22108736784833974</v>
      </c>
      <c r="AN67" s="32">
        <f t="shared" si="57"/>
        <v>2.4144963976140188E-2</v>
      </c>
      <c r="AO67" s="32">
        <f t="shared" si="58"/>
        <v>-0.41458886502445702</v>
      </c>
      <c r="AP67" s="32">
        <f t="shared" si="59"/>
        <v>8.9640160052857465E-2</v>
      </c>
      <c r="AQ67" s="32">
        <f t="shared" si="60"/>
        <v>-0.57983681618965144</v>
      </c>
      <c r="AR67" s="32">
        <f t="shared" si="61"/>
        <v>0.19209814354627841</v>
      </c>
      <c r="AS67" s="32">
        <f t="shared" si="62"/>
        <v>-0.70556984655716648</v>
      </c>
      <c r="AT67" s="32">
        <f t="shared" si="63"/>
        <v>0.3245365722011504</v>
      </c>
      <c r="AU67" s="32">
        <f t="shared" si="64"/>
        <v>-0.78321945789111269</v>
      </c>
      <c r="AV67" s="32">
        <f t="shared" si="65"/>
        <v>0.47792998596949499</v>
      </c>
      <c r="AW67" s="32">
        <f t="shared" si="66"/>
        <v>-0.80749395750113206</v>
      </c>
      <c r="AX67" s="32">
        <f t="shared" si="67"/>
        <v>0.64182487719760206</v>
      </c>
      <c r="AY67" s="32">
        <f t="shared" si="68"/>
        <v>-0.77673907835430867</v>
      </c>
      <c r="AZ67" s="32">
        <f t="shared" si="69"/>
        <v>0.80505207989738914</v>
      </c>
      <c r="BA67" s="32">
        <f t="shared" si="70"/>
        <v>-0.69305071463965762</v>
      </c>
      <c r="BB67" s="32">
        <f t="shared" si="71"/>
        <v>0.95648792995057308</v>
      </c>
      <c r="BC67" s="32">
        <f t="shared" si="72"/>
        <v>-0.56213209004277287</v>
      </c>
      <c r="BD67" s="32">
        <f t="shared" si="73"/>
        <v>1.0858123244356035</v>
      </c>
      <c r="BE67" s="32">
        <f t="shared" si="74"/>
        <v>-0.3929050924766751</v>
      </c>
      <c r="BF67" s="32">
        <f t="shared" si="75"/>
        <v>1.184212019586993</v>
      </c>
      <c r="BG67" s="32">
        <f t="shared" si="76"/>
        <v>-0.19690226216465753</v>
      </c>
      <c r="BH67" s="32">
        <f t="shared" si="77"/>
        <v>1.244981238793359</v>
      </c>
      <c r="BI67" s="32">
        <f t="shared" si="78"/>
        <v>1.2519131917508664E-2</v>
      </c>
      <c r="BJ67" s="33">
        <f t="shared" si="79"/>
        <v>1.2639786601916707</v>
      </c>
    </row>
    <row r="68" spans="2:62" x14ac:dyDescent="0.2">
      <c r="B68" s="26"/>
      <c r="C68" s="32">
        <f>O16</f>
        <v>1.3219246550018184</v>
      </c>
      <c r="D68" s="32">
        <f>P16</f>
        <v>1.7918914616612875</v>
      </c>
      <c r="E68" s="32">
        <v>0</v>
      </c>
      <c r="F68" s="33">
        <v>0</v>
      </c>
      <c r="H68" s="39">
        <v>37762</v>
      </c>
      <c r="I68" s="27">
        <v>141</v>
      </c>
      <c r="J68" s="32">
        <f t="shared" si="28"/>
        <v>3.6226656950157565</v>
      </c>
      <c r="K68" s="32">
        <v>20</v>
      </c>
      <c r="L68" s="32">
        <f t="shared" si="29"/>
        <v>0.77548535874196833</v>
      </c>
      <c r="M68" s="32">
        <f t="shared" si="30"/>
        <v>1.225747883737956E-2</v>
      </c>
      <c r="N68" s="32">
        <f t="shared" si="31"/>
        <v>1.2137265169122582</v>
      </c>
      <c r="O68" s="32">
        <f t="shared" si="32"/>
        <v>0.21252512150468941</v>
      </c>
      <c r="P68" s="32">
        <f t="shared" si="33"/>
        <v>1.190566644444627</v>
      </c>
      <c r="Q68" s="32">
        <f t="shared" si="34"/>
        <v>0.39830952835582401</v>
      </c>
      <c r="R68" s="32">
        <f t="shared" si="35"/>
        <v>1.1276309342604254</v>
      </c>
      <c r="S68" s="32">
        <f t="shared" si="36"/>
        <v>0.55694979908712727</v>
      </c>
      <c r="T68" s="32">
        <f t="shared" si="37"/>
        <v>1.0292083510025285</v>
      </c>
      <c r="U68" s="32">
        <f t="shared" si="38"/>
        <v>0.67763486141370399</v>
      </c>
      <c r="V68" s="32">
        <f t="shared" si="39"/>
        <v>0.90200623106895239</v>
      </c>
      <c r="W68" s="32">
        <f t="shared" si="40"/>
        <v>0.7521402277794933</v>
      </c>
      <c r="X68" s="32">
        <f t="shared" si="41"/>
        <v>0.75469318872172808</v>
      </c>
      <c r="Y68" s="32">
        <f t="shared" si="42"/>
        <v>0.77538848059260623</v>
      </c>
      <c r="Z68" s="32">
        <f t="shared" si="43"/>
        <v>0.59730836435050561</v>
      </c>
      <c r="AA68" s="32">
        <f t="shared" si="44"/>
        <v>0.7457952898433835</v>
      </c>
      <c r="AB68" s="32">
        <f t="shared" si="45"/>
        <v>0.44057727364546451</v>
      </c>
      <c r="AC68" s="32">
        <f t="shared" si="46"/>
        <v>0.66537738257632462</v>
      </c>
      <c r="AD68" s="32">
        <f t="shared" si="47"/>
        <v>0.29518088142777926</v>
      </c>
      <c r="AE68" s="32">
        <f t="shared" si="48"/>
        <v>0.53961510627480402</v>
      </c>
      <c r="AF68" s="32">
        <f t="shared" si="49"/>
        <v>0.17102771154818597</v>
      </c>
      <c r="AG68" s="32">
        <f t="shared" si="50"/>
        <v>0.37707895223678262</v>
      </c>
      <c r="AH68" s="32">
        <f t="shared" si="51"/>
        <v>7.6578597361165124E-2</v>
      </c>
      <c r="AI68" s="32">
        <f t="shared" si="52"/>
        <v>0.18884549075625645</v>
      </c>
      <c r="AJ68" s="32">
        <f t="shared" si="53"/>
        <v>1.8270089914020793E-2</v>
      </c>
      <c r="AK68" s="32">
        <f t="shared" si="54"/>
        <v>-1.2257478837379383E-2</v>
      </c>
      <c r="AL68" s="32">
        <f t="shared" si="55"/>
        <v>7.5817629911378859E-5</v>
      </c>
      <c r="AM68" s="32">
        <f t="shared" si="56"/>
        <v>-0.21252512150468902</v>
      </c>
      <c r="AN68" s="32">
        <f t="shared" si="57"/>
        <v>2.3235690097542561E-2</v>
      </c>
      <c r="AO68" s="32">
        <f t="shared" si="58"/>
        <v>-0.39830952835582401</v>
      </c>
      <c r="AP68" s="32">
        <f t="shared" si="59"/>
        <v>8.6171400281744082E-2</v>
      </c>
      <c r="AQ68" s="32">
        <f t="shared" si="60"/>
        <v>-0.55694979908712716</v>
      </c>
      <c r="AR68" s="32">
        <f t="shared" si="61"/>
        <v>0.18459398353964096</v>
      </c>
      <c r="AS68" s="32">
        <f t="shared" si="62"/>
        <v>-0.67763486141370388</v>
      </c>
      <c r="AT68" s="32">
        <f t="shared" si="63"/>
        <v>0.31179610347321707</v>
      </c>
      <c r="AU68" s="32">
        <f t="shared" si="64"/>
        <v>-0.7521402277794933</v>
      </c>
      <c r="AV68" s="32">
        <f t="shared" si="65"/>
        <v>0.45910914582044127</v>
      </c>
      <c r="AW68" s="32">
        <f t="shared" si="66"/>
        <v>-0.77538848059260623</v>
      </c>
      <c r="AX68" s="32">
        <f t="shared" si="67"/>
        <v>0.61649397019166396</v>
      </c>
      <c r="AY68" s="32">
        <f t="shared" si="68"/>
        <v>-0.7457952898433835</v>
      </c>
      <c r="AZ68" s="32">
        <f t="shared" si="69"/>
        <v>0.77322506089670495</v>
      </c>
      <c r="BA68" s="32">
        <f t="shared" si="70"/>
        <v>-0.66537738257632462</v>
      </c>
      <c r="BB68" s="32">
        <f t="shared" si="71"/>
        <v>0.91862145311439025</v>
      </c>
      <c r="BC68" s="32">
        <f t="shared" si="72"/>
        <v>-0.53961510627480436</v>
      </c>
      <c r="BD68" s="32">
        <f t="shared" si="73"/>
        <v>1.0427746229939834</v>
      </c>
      <c r="BE68" s="32">
        <f t="shared" si="74"/>
        <v>-0.37707895223678239</v>
      </c>
      <c r="BF68" s="32">
        <f t="shared" si="75"/>
        <v>1.1372237371810046</v>
      </c>
      <c r="BG68" s="32">
        <f t="shared" si="76"/>
        <v>-0.18884549075625587</v>
      </c>
      <c r="BH68" s="32">
        <f t="shared" si="77"/>
        <v>1.1955322446281489</v>
      </c>
      <c r="BI68" s="32">
        <f t="shared" si="78"/>
        <v>1.2257478837378943E-2</v>
      </c>
      <c r="BJ68" s="33">
        <f t="shared" si="79"/>
        <v>1.2137265169122582</v>
      </c>
    </row>
    <row r="69" spans="2:62" x14ac:dyDescent="0.2">
      <c r="B69" s="26">
        <v>5</v>
      </c>
      <c r="C69" s="32">
        <f>I18</f>
        <v>0.71822701911461917</v>
      </c>
      <c r="D69" s="32">
        <f>J18</f>
        <v>0.73253037158430789</v>
      </c>
      <c r="E69" s="32">
        <f>C69</f>
        <v>0.71822701911461917</v>
      </c>
      <c r="F69" s="33">
        <f>D69</f>
        <v>0.73253037158430789</v>
      </c>
      <c r="H69" s="40">
        <v>76</v>
      </c>
      <c r="I69" s="27">
        <v>156</v>
      </c>
      <c r="J69" s="32">
        <f t="shared" si="28"/>
        <v>1.7342883865326213</v>
      </c>
      <c r="K69" s="32">
        <f>23.43*SIN(RADIANS(H69*360/365))</f>
        <v>22.62728673925325</v>
      </c>
      <c r="L69" s="32">
        <f t="shared" si="29"/>
        <v>0.75100302275310937</v>
      </c>
      <c r="M69" s="32">
        <f t="shared" si="30"/>
        <v>5.6829813696593762E-3</v>
      </c>
      <c r="N69" s="32">
        <f t="shared" si="31"/>
        <v>1.1754653548986675</v>
      </c>
      <c r="O69" s="32">
        <f t="shared" si="32"/>
        <v>0.19985765846187611</v>
      </c>
      <c r="P69" s="32">
        <f t="shared" si="33"/>
        <v>1.1542880262345736</v>
      </c>
      <c r="Q69" s="32">
        <f t="shared" si="34"/>
        <v>0.38041236641031267</v>
      </c>
      <c r="R69" s="32">
        <f t="shared" si="35"/>
        <v>1.0945014602264489</v>
      </c>
      <c r="S69" s="32">
        <f t="shared" si="36"/>
        <v>0.53504260024904615</v>
      </c>
      <c r="T69" s="32">
        <f t="shared" si="37"/>
        <v>1.0001800125457749</v>
      </c>
      <c r="U69" s="32">
        <f t="shared" si="38"/>
        <v>0.65321056508051045</v>
      </c>
      <c r="V69" s="32">
        <f t="shared" si="39"/>
        <v>0.87775153397842753</v>
      </c>
      <c r="W69" s="32">
        <f t="shared" si="40"/>
        <v>0.7268633093832364</v>
      </c>
      <c r="X69" s="32">
        <f t="shared" si="41"/>
        <v>0.73555932301614468</v>
      </c>
      <c r="Y69" s="32">
        <f t="shared" si="42"/>
        <v>0.75098152034990806</v>
      </c>
      <c r="Z69" s="32">
        <f t="shared" si="43"/>
        <v>0.58329354385226684</v>
      </c>
      <c r="AA69" s="32">
        <f t="shared" si="44"/>
        <v>0.72392158176037502</v>
      </c>
      <c r="AB69" s="32">
        <f t="shared" si="45"/>
        <v>0.43133085770571428</v>
      </c>
      <c r="AC69" s="32">
        <f t="shared" si="46"/>
        <v>0.64752758371085128</v>
      </c>
      <c r="AD69" s="32">
        <f t="shared" si="47"/>
        <v>0.2900272705071627</v>
      </c>
      <c r="AE69" s="32">
        <f t="shared" si="48"/>
        <v>0.52700565092136054</v>
      </c>
      <c r="AF69" s="32">
        <f t="shared" si="49"/>
        <v>0.16901238820897357</v>
      </c>
      <c r="AG69" s="32">
        <f t="shared" si="50"/>
        <v>0.3705691539395955</v>
      </c>
      <c r="AH69" s="32">
        <f t="shared" si="51"/>
        <v>7.6533175053220437E-2</v>
      </c>
      <c r="AI69" s="32">
        <f t="shared" si="52"/>
        <v>0.18887898151132926</v>
      </c>
      <c r="AJ69" s="32">
        <f t="shared" si="53"/>
        <v>1.8891936587342006E-2</v>
      </c>
      <c r="AK69" s="32">
        <f t="shared" si="54"/>
        <v>-5.6829813696594143E-3</v>
      </c>
      <c r="AL69" s="32">
        <f t="shared" si="55"/>
        <v>1.6827956137221989E-5</v>
      </c>
      <c r="AM69" s="32">
        <f t="shared" si="56"/>
        <v>-0.19985765846187592</v>
      </c>
      <c r="AN69" s="32">
        <f t="shared" si="57"/>
        <v>2.1194156620231164E-2</v>
      </c>
      <c r="AO69" s="32">
        <f t="shared" si="58"/>
        <v>-0.38041236641031267</v>
      </c>
      <c r="AP69" s="32">
        <f t="shared" si="59"/>
        <v>8.0980722628355983E-2</v>
      </c>
      <c r="AQ69" s="32">
        <f t="shared" si="60"/>
        <v>-0.53504260024904593</v>
      </c>
      <c r="AR69" s="32">
        <f t="shared" si="61"/>
        <v>0.17530217030902984</v>
      </c>
      <c r="AS69" s="32">
        <f t="shared" si="62"/>
        <v>-0.65321056508051045</v>
      </c>
      <c r="AT69" s="32">
        <f t="shared" si="63"/>
        <v>0.29773064887637729</v>
      </c>
      <c r="AU69" s="32">
        <f t="shared" si="64"/>
        <v>-0.7268633093832364</v>
      </c>
      <c r="AV69" s="32">
        <f t="shared" si="65"/>
        <v>0.43992285983866009</v>
      </c>
      <c r="AW69" s="32">
        <f t="shared" si="66"/>
        <v>-0.75098152034990806</v>
      </c>
      <c r="AX69" s="32">
        <f t="shared" si="67"/>
        <v>0.59218863900253793</v>
      </c>
      <c r="AY69" s="32">
        <f t="shared" si="68"/>
        <v>-0.72392158176037524</v>
      </c>
      <c r="AZ69" s="32">
        <f t="shared" si="69"/>
        <v>0.7441513251490901</v>
      </c>
      <c r="BA69" s="32">
        <f t="shared" si="70"/>
        <v>-0.64752758371085117</v>
      </c>
      <c r="BB69" s="32">
        <f t="shared" si="71"/>
        <v>0.8854549123476424</v>
      </c>
      <c r="BC69" s="32">
        <f t="shared" si="72"/>
        <v>-0.52700565092136054</v>
      </c>
      <c r="BD69" s="32">
        <f t="shared" si="73"/>
        <v>1.0064697946458312</v>
      </c>
      <c r="BE69" s="32">
        <f t="shared" si="74"/>
        <v>-0.37056915393959527</v>
      </c>
      <c r="BF69" s="32">
        <f t="shared" si="75"/>
        <v>1.0989490078015844</v>
      </c>
      <c r="BG69" s="32">
        <f t="shared" si="76"/>
        <v>-0.18887898151132901</v>
      </c>
      <c r="BH69" s="32">
        <f t="shared" si="77"/>
        <v>1.1565902462674629</v>
      </c>
      <c r="BI69" s="32">
        <f t="shared" si="78"/>
        <v>5.6829813696589885E-3</v>
      </c>
      <c r="BJ69" s="33">
        <f t="shared" si="79"/>
        <v>1.1754653548986675</v>
      </c>
    </row>
    <row r="70" spans="2:62" x14ac:dyDescent="0.2">
      <c r="B70" s="26"/>
      <c r="C70" s="32">
        <f>O18</f>
        <v>1.4744153682959975</v>
      </c>
      <c r="D70" s="32">
        <f>P18</f>
        <v>1.5037780657972146</v>
      </c>
      <c r="E70" s="32">
        <v>0</v>
      </c>
      <c r="F70" s="33">
        <v>0</v>
      </c>
      <c r="H70" s="39">
        <v>37793</v>
      </c>
      <c r="I70" s="27">
        <v>172</v>
      </c>
      <c r="J70" s="32">
        <f t="shared" si="28"/>
        <v>-1.5483528144733802</v>
      </c>
      <c r="K70" s="32">
        <v>23.44</v>
      </c>
      <c r="L70" s="32">
        <f t="shared" si="29"/>
        <v>0.74356332501630262</v>
      </c>
      <c r="M70" s="32">
        <f t="shared" si="30"/>
        <v>-5.0234485799173431E-3</v>
      </c>
      <c r="N70" s="32">
        <f t="shared" si="31"/>
        <v>1.1638241663674491</v>
      </c>
      <c r="O70" s="32">
        <f t="shared" si="32"/>
        <v>0.18759167908597563</v>
      </c>
      <c r="P70" s="32">
        <f t="shared" si="33"/>
        <v>1.145013738297274</v>
      </c>
      <c r="Q70" s="32">
        <f t="shared" si="34"/>
        <v>0.36742274383206674</v>
      </c>
      <c r="R70" s="32">
        <f t="shared" si="35"/>
        <v>1.0878293155131407</v>
      </c>
      <c r="S70" s="32">
        <f t="shared" si="36"/>
        <v>0.5222145557807959</v>
      </c>
      <c r="T70" s="32">
        <f t="shared" si="37"/>
        <v>0.99616792192606063</v>
      </c>
      <c r="U70" s="32">
        <f t="shared" si="38"/>
        <v>0.64141830875342143</v>
      </c>
      <c r="V70" s="32">
        <f t="shared" si="39"/>
        <v>0.87627613003137872</v>
      </c>
      <c r="W70" s="32">
        <f t="shared" si="40"/>
        <v>0.71691046397837443</v>
      </c>
      <c r="X70" s="32">
        <f t="shared" si="41"/>
        <v>0.73632436731616324</v>
      </c>
      <c r="Y70" s="32">
        <f t="shared" si="42"/>
        <v>0.74354635583376005</v>
      </c>
      <c r="Z70" s="32">
        <f t="shared" si="43"/>
        <v>0.58585011512823304</v>
      </c>
      <c r="AA70" s="32">
        <f t="shared" si="44"/>
        <v>0.71951079230752613</v>
      </c>
      <c r="AB70" s="32">
        <f t="shared" si="45"/>
        <v>0.43510794508373613</v>
      </c>
      <c r="AC70" s="32">
        <f t="shared" si="46"/>
        <v>0.64644175733333864</v>
      </c>
      <c r="AD70" s="32">
        <f t="shared" si="47"/>
        <v>0.29437068695799068</v>
      </c>
      <c r="AE70" s="32">
        <f t="shared" si="48"/>
        <v>0.52931878489239892</v>
      </c>
      <c r="AF70" s="32">
        <f t="shared" si="49"/>
        <v>0.17322935231295022</v>
      </c>
      <c r="AG70" s="32">
        <f t="shared" si="50"/>
        <v>0.37612361200169325</v>
      </c>
      <c r="AH70" s="32">
        <f t="shared" si="51"/>
        <v>7.9939522909153293E-2</v>
      </c>
      <c r="AI70" s="32">
        <f t="shared" si="52"/>
        <v>0.19729623652672998</v>
      </c>
      <c r="AJ70" s="32">
        <f t="shared" si="53"/>
        <v>2.0858746451736354E-2</v>
      </c>
      <c r="AK70" s="32">
        <f t="shared" si="54"/>
        <v>5.0234485799173084E-3</v>
      </c>
      <c r="AL70" s="32">
        <f t="shared" si="55"/>
        <v>1.32802206730398E-5</v>
      </c>
      <c r="AM70" s="32">
        <f t="shared" si="56"/>
        <v>-0.18759167908597574</v>
      </c>
      <c r="AN70" s="32">
        <f t="shared" si="57"/>
        <v>1.8823708290848118E-2</v>
      </c>
      <c r="AO70" s="32">
        <f t="shared" si="58"/>
        <v>-0.36742274383206669</v>
      </c>
      <c r="AP70" s="32">
        <f t="shared" si="59"/>
        <v>7.6008131074981389E-2</v>
      </c>
      <c r="AQ70" s="32">
        <f t="shared" si="60"/>
        <v>-0.5222145557807959</v>
      </c>
      <c r="AR70" s="32">
        <f t="shared" si="61"/>
        <v>0.16766952466206142</v>
      </c>
      <c r="AS70" s="32">
        <f t="shared" si="62"/>
        <v>-0.64141830875342143</v>
      </c>
      <c r="AT70" s="32">
        <f t="shared" si="63"/>
        <v>0.28756131655674344</v>
      </c>
      <c r="AU70" s="32">
        <f t="shared" si="64"/>
        <v>-0.71691046397837443</v>
      </c>
      <c r="AV70" s="32">
        <f t="shared" si="65"/>
        <v>0.4275130792719587</v>
      </c>
      <c r="AW70" s="32">
        <f t="shared" si="66"/>
        <v>-0.74354635583376005</v>
      </c>
      <c r="AX70" s="32">
        <f t="shared" si="67"/>
        <v>0.57798733145988879</v>
      </c>
      <c r="AY70" s="32">
        <f t="shared" si="68"/>
        <v>-0.71951079230752613</v>
      </c>
      <c r="AZ70" s="32">
        <f t="shared" si="69"/>
        <v>0.72872950150438598</v>
      </c>
      <c r="BA70" s="32">
        <f t="shared" si="70"/>
        <v>-0.64644175733333875</v>
      </c>
      <c r="BB70" s="32">
        <f t="shared" si="71"/>
        <v>0.86946675963013131</v>
      </c>
      <c r="BC70" s="32">
        <f t="shared" si="72"/>
        <v>-0.5293187848923987</v>
      </c>
      <c r="BD70" s="32">
        <f t="shared" si="73"/>
        <v>0.99060809427517194</v>
      </c>
      <c r="BE70" s="32">
        <f t="shared" si="74"/>
        <v>-0.37612361200169325</v>
      </c>
      <c r="BF70" s="32">
        <f t="shared" si="75"/>
        <v>1.0838979236789688</v>
      </c>
      <c r="BG70" s="32">
        <f t="shared" si="76"/>
        <v>-0.1972962365267304</v>
      </c>
      <c r="BH70" s="32">
        <f t="shared" si="77"/>
        <v>1.1429787001363856</v>
      </c>
      <c r="BI70" s="32">
        <f t="shared" si="78"/>
        <v>-5.02344857991773E-3</v>
      </c>
      <c r="BJ70" s="33">
        <f t="shared" si="79"/>
        <v>1.1638241663674491</v>
      </c>
    </row>
    <row r="71" spans="2:62" x14ac:dyDescent="0.2">
      <c r="B71" s="26">
        <v>6</v>
      </c>
      <c r="C71" s="32">
        <f>I20</f>
        <v>0.74356332501630262</v>
      </c>
      <c r="D71" s="32">
        <f>J20</f>
        <v>0.58191872329406102</v>
      </c>
      <c r="E71" s="32">
        <f>C71</f>
        <v>0.74356332501630262</v>
      </c>
      <c r="F71" s="33">
        <f>D71</f>
        <v>0.58191872329406102</v>
      </c>
      <c r="H71" s="40">
        <v>107</v>
      </c>
      <c r="I71" s="27">
        <v>187</v>
      </c>
      <c r="J71" s="32">
        <f t="shared" si="28"/>
        <v>-4.6092729812959226</v>
      </c>
      <c r="K71" s="32">
        <f>23.43*SIN(RADIANS(H71*360/365))</f>
        <v>22.574114952858007</v>
      </c>
      <c r="L71" s="32">
        <f t="shared" si="29"/>
        <v>0.75149182481274091</v>
      </c>
      <c r="M71" s="32">
        <f t="shared" si="30"/>
        <v>-1.5112794904632276E-2</v>
      </c>
      <c r="N71" s="32">
        <f t="shared" si="31"/>
        <v>1.1761283249975023</v>
      </c>
      <c r="O71" s="32">
        <f t="shared" si="32"/>
        <v>0.17986322292843729</v>
      </c>
      <c r="P71" s="32">
        <f t="shared" si="33"/>
        <v>1.1591537064273261</v>
      </c>
      <c r="Q71" s="32">
        <f t="shared" si="34"/>
        <v>0.36258185935696363</v>
      </c>
      <c r="R71" s="32">
        <f t="shared" si="35"/>
        <v>1.1032643319503623</v>
      </c>
      <c r="S71" s="32">
        <f t="shared" si="36"/>
        <v>0.52059114126516648</v>
      </c>
      <c r="T71" s="32">
        <f t="shared" si="37"/>
        <v>1.0122689700756577</v>
      </c>
      <c r="U71" s="32">
        <f t="shared" si="38"/>
        <v>0.64312299721368626</v>
      </c>
      <c r="V71" s="32">
        <f t="shared" si="39"/>
        <v>0.89236880433802779</v>
      </c>
      <c r="W71" s="32">
        <f t="shared" si="40"/>
        <v>0.72182708371309767</v>
      </c>
      <c r="X71" s="32">
        <f t="shared" si="41"/>
        <v>0.7517348328880995</v>
      </c>
      <c r="Y71" s="32">
        <f t="shared" si="42"/>
        <v>0.75133984733311854</v>
      </c>
      <c r="Z71" s="32">
        <f t="shared" si="43"/>
        <v>0.59995102847155923</v>
      </c>
      <c r="AA71" s="32">
        <f t="shared" si="44"/>
        <v>0.72965004200519212</v>
      </c>
      <c r="AB71" s="32">
        <f t="shared" si="45"/>
        <v>0.44736120652479722</v>
      </c>
      <c r="AC71" s="32">
        <f t="shared" si="46"/>
        <v>0.65823579211831862</v>
      </c>
      <c r="AD71" s="32">
        <f t="shared" si="47"/>
        <v>0.3043641112468819</v>
      </c>
      <c r="AE71" s="32">
        <f t="shared" si="48"/>
        <v>0.54196386078466041</v>
      </c>
      <c r="AF71" s="32">
        <f t="shared" si="49"/>
        <v>0.18070475836712985</v>
      </c>
      <c r="AG71" s="32">
        <f t="shared" si="50"/>
        <v>0.38875798797615502</v>
      </c>
      <c r="AH71" s="32">
        <f t="shared" si="51"/>
        <v>8.4810328427553316E-2</v>
      </c>
      <c r="AI71" s="32">
        <f t="shared" si="52"/>
        <v>0.20905890074002575</v>
      </c>
      <c r="AJ71" s="32">
        <f t="shared" si="53"/>
        <v>2.3215868355495828E-2</v>
      </c>
      <c r="AK71" s="32">
        <f t="shared" si="54"/>
        <v>1.511279490463268E-2</v>
      </c>
      <c r="AL71" s="32">
        <f t="shared" si="55"/>
        <v>1.1893881521041205E-4</v>
      </c>
      <c r="AM71" s="32">
        <f t="shared" si="56"/>
        <v>-0.17986322292843701</v>
      </c>
      <c r="AN71" s="32">
        <f t="shared" si="57"/>
        <v>1.7093557385386537E-2</v>
      </c>
      <c r="AO71" s="32">
        <f t="shared" si="58"/>
        <v>-0.36258185935696319</v>
      </c>
      <c r="AP71" s="32">
        <f t="shared" si="59"/>
        <v>7.2982931862350164E-2</v>
      </c>
      <c r="AQ71" s="32">
        <f t="shared" si="60"/>
        <v>-0.52059114126516637</v>
      </c>
      <c r="AR71" s="32">
        <f t="shared" si="61"/>
        <v>0.16397829373705486</v>
      </c>
      <c r="AS71" s="32">
        <f t="shared" si="62"/>
        <v>-0.64312299721368593</v>
      </c>
      <c r="AT71" s="32">
        <f t="shared" si="63"/>
        <v>0.28387845947468454</v>
      </c>
      <c r="AU71" s="32">
        <f t="shared" si="64"/>
        <v>-0.72182708371309767</v>
      </c>
      <c r="AV71" s="32">
        <f t="shared" si="65"/>
        <v>0.42451243092461299</v>
      </c>
      <c r="AW71" s="32">
        <f t="shared" si="66"/>
        <v>-0.75133984733311854</v>
      </c>
      <c r="AX71" s="32">
        <f t="shared" si="67"/>
        <v>0.57629623534115315</v>
      </c>
      <c r="AY71" s="32">
        <f t="shared" si="68"/>
        <v>-0.72965004200519201</v>
      </c>
      <c r="AZ71" s="32">
        <f t="shared" si="69"/>
        <v>0.72888605728791545</v>
      </c>
      <c r="BA71" s="32">
        <f t="shared" si="70"/>
        <v>-0.65823579211831862</v>
      </c>
      <c r="BB71" s="32">
        <f t="shared" si="71"/>
        <v>0.8718831525658306</v>
      </c>
      <c r="BC71" s="32">
        <f t="shared" si="72"/>
        <v>-0.54196386078466074</v>
      </c>
      <c r="BD71" s="32">
        <f t="shared" si="73"/>
        <v>0.99554250544558265</v>
      </c>
      <c r="BE71" s="32">
        <f t="shared" si="74"/>
        <v>-0.38875798797615485</v>
      </c>
      <c r="BF71" s="32">
        <f t="shared" si="75"/>
        <v>1.0914369353851594</v>
      </c>
      <c r="BG71" s="32">
        <f t="shared" si="76"/>
        <v>-0.2090589007400265</v>
      </c>
      <c r="BH71" s="32">
        <f t="shared" si="77"/>
        <v>1.1530313954572167</v>
      </c>
      <c r="BI71" s="32">
        <f t="shared" si="78"/>
        <v>-1.5112794904632772E-2</v>
      </c>
      <c r="BJ71" s="33">
        <f t="shared" si="79"/>
        <v>1.1761283249975023</v>
      </c>
    </row>
    <row r="72" spans="2:62" x14ac:dyDescent="0.2">
      <c r="B72" s="26"/>
      <c r="C72" s="32">
        <f>O20</f>
        <v>1.5264271108274061</v>
      </c>
      <c r="D72" s="32">
        <f>P20</f>
        <v>1.1945943077741916</v>
      </c>
      <c r="E72" s="32">
        <v>0</v>
      </c>
      <c r="F72" s="33">
        <v>0</v>
      </c>
      <c r="H72" s="39">
        <v>37823</v>
      </c>
      <c r="I72" s="27">
        <v>202</v>
      </c>
      <c r="J72" s="32">
        <f t="shared" si="28"/>
        <v>-6.4648313663247254</v>
      </c>
      <c r="K72" s="32">
        <v>20</v>
      </c>
      <c r="L72" s="32">
        <f t="shared" si="29"/>
        <v>0.77548535874196833</v>
      </c>
      <c r="M72" s="32">
        <f t="shared" si="30"/>
        <v>-2.1872105077651749E-2</v>
      </c>
      <c r="N72" s="32">
        <f t="shared" si="31"/>
        <v>1.2135608950361336</v>
      </c>
      <c r="O72" s="32">
        <f t="shared" si="32"/>
        <v>0.17950370157828374</v>
      </c>
      <c r="P72" s="32">
        <f t="shared" si="33"/>
        <v>1.1973197461826719</v>
      </c>
      <c r="Q72" s="32">
        <f t="shared" si="34"/>
        <v>0.36864662761555189</v>
      </c>
      <c r="R72" s="32">
        <f t="shared" si="35"/>
        <v>1.1408425468892205</v>
      </c>
      <c r="S72" s="32">
        <f t="shared" si="36"/>
        <v>0.532666895198177</v>
      </c>
      <c r="T72" s="32">
        <f t="shared" si="37"/>
        <v>1.0479781249546434</v>
      </c>
      <c r="U72" s="32">
        <f t="shared" si="38"/>
        <v>0.66038679414671164</v>
      </c>
      <c r="V72" s="32">
        <f t="shared" si="39"/>
        <v>0.92505503726806837</v>
      </c>
      <c r="W72" s="32">
        <f t="shared" si="40"/>
        <v>0.74310242441492536</v>
      </c>
      <c r="X72" s="32">
        <f t="shared" si="41"/>
        <v>0.78045028911532877</v>
      </c>
      <c r="Y72" s="32">
        <f t="shared" si="42"/>
        <v>0.77517685249408186</v>
      </c>
      <c r="Z72" s="32">
        <f t="shared" si="43"/>
        <v>0.62401845511238818</v>
      </c>
      <c r="AA72" s="32">
        <f t="shared" si="44"/>
        <v>0.75442425911608502</v>
      </c>
      <c r="AB72" s="32">
        <f t="shared" si="45"/>
        <v>0.46642010623071845</v>
      </c>
      <c r="AC72" s="32">
        <f t="shared" si="46"/>
        <v>0.68225889922436334</v>
      </c>
      <c r="AD72" s="32">
        <f t="shared" si="47"/>
        <v>0.31839530950301953</v>
      </c>
      <c r="AE72" s="32">
        <f t="shared" si="48"/>
        <v>0.56359872283664181</v>
      </c>
      <c r="AF72" s="32">
        <f t="shared" si="49"/>
        <v>0.19003171020374166</v>
      </c>
      <c r="AG72" s="32">
        <f t="shared" si="50"/>
        <v>0.40653022487853008</v>
      </c>
      <c r="AH72" s="32">
        <f t="shared" si="51"/>
        <v>9.0077075494252368E-2</v>
      </c>
      <c r="AI72" s="32">
        <f t="shared" si="52"/>
        <v>0.22175736391790801</v>
      </c>
      <c r="AJ72" s="32">
        <f t="shared" si="53"/>
        <v>2.5343148547159799E-2</v>
      </c>
      <c r="AK72" s="32">
        <f t="shared" si="54"/>
        <v>2.18721050776517E-2</v>
      </c>
      <c r="AL72" s="32">
        <f t="shared" si="55"/>
        <v>2.4143950603583431E-4</v>
      </c>
      <c r="AM72" s="32">
        <f t="shared" si="56"/>
        <v>-0.17950370157828355</v>
      </c>
      <c r="AN72" s="32">
        <f t="shared" si="57"/>
        <v>1.6482588359497563E-2</v>
      </c>
      <c r="AO72" s="32">
        <f t="shared" si="58"/>
        <v>-0.36864662761555178</v>
      </c>
      <c r="AP72" s="32">
        <f t="shared" si="59"/>
        <v>7.2959787652948971E-2</v>
      </c>
      <c r="AQ72" s="32">
        <f t="shared" si="60"/>
        <v>-0.53266689519817689</v>
      </c>
      <c r="AR72" s="32">
        <f t="shared" si="61"/>
        <v>0.16582420958752608</v>
      </c>
      <c r="AS72" s="32">
        <f t="shared" si="62"/>
        <v>-0.66038679414671142</v>
      </c>
      <c r="AT72" s="32">
        <f t="shared" si="63"/>
        <v>0.28874729727410098</v>
      </c>
      <c r="AU72" s="32">
        <f t="shared" si="64"/>
        <v>-0.74310242441492524</v>
      </c>
      <c r="AV72" s="32">
        <f t="shared" si="65"/>
        <v>0.43335204542684047</v>
      </c>
      <c r="AW72" s="32">
        <f t="shared" si="66"/>
        <v>-0.77517685249408186</v>
      </c>
      <c r="AX72" s="32">
        <f t="shared" si="67"/>
        <v>0.58978387942978083</v>
      </c>
      <c r="AY72" s="32">
        <f t="shared" si="68"/>
        <v>-0.75442425911608524</v>
      </c>
      <c r="AZ72" s="32">
        <f t="shared" si="69"/>
        <v>0.7473822283114504</v>
      </c>
      <c r="BA72" s="32">
        <f t="shared" si="70"/>
        <v>-0.68225889922436356</v>
      </c>
      <c r="BB72" s="32">
        <f t="shared" si="71"/>
        <v>0.89540702503914971</v>
      </c>
      <c r="BC72" s="32">
        <f t="shared" si="72"/>
        <v>-0.56359872283664203</v>
      </c>
      <c r="BD72" s="32">
        <f t="shared" si="73"/>
        <v>1.0237706243384277</v>
      </c>
      <c r="BE72" s="32">
        <f t="shared" si="74"/>
        <v>-0.40653022487853019</v>
      </c>
      <c r="BF72" s="32">
        <f t="shared" si="75"/>
        <v>1.1237252590479172</v>
      </c>
      <c r="BG72" s="32">
        <f t="shared" si="76"/>
        <v>-0.2217573639179084</v>
      </c>
      <c r="BH72" s="32">
        <f t="shared" si="77"/>
        <v>1.1884591859950095</v>
      </c>
      <c r="BI72" s="32">
        <f t="shared" si="78"/>
        <v>-2.1872105077652484E-2</v>
      </c>
      <c r="BJ72" s="33">
        <f t="shared" si="79"/>
        <v>1.2135608950361336</v>
      </c>
    </row>
    <row r="73" spans="2:62" x14ac:dyDescent="0.2">
      <c r="B73" s="26">
        <v>7</v>
      </c>
      <c r="C73" s="32">
        <f>I22</f>
        <v>0.71822701911461917</v>
      </c>
      <c r="D73" s="32">
        <f>J22</f>
        <v>0.43130707500381427</v>
      </c>
      <c r="E73" s="32">
        <f>C73</f>
        <v>0.71822701911461917</v>
      </c>
      <c r="F73" s="33">
        <f>D73</f>
        <v>0.43130707500381427</v>
      </c>
      <c r="H73" s="40">
        <v>137</v>
      </c>
      <c r="I73" s="27">
        <v>217</v>
      </c>
      <c r="J73" s="32">
        <f t="shared" si="28"/>
        <v>-6.2666800569758685</v>
      </c>
      <c r="K73" s="32">
        <f>23.43*SIN(RADIANS(H73*360/365))</f>
        <v>16.531823984811179</v>
      </c>
      <c r="L73" s="32">
        <f t="shared" si="29"/>
        <v>0.80899635709644024</v>
      </c>
      <c r="M73" s="32">
        <f t="shared" si="30"/>
        <v>-2.2118075963366471E-2</v>
      </c>
      <c r="N73" s="32">
        <f t="shared" si="31"/>
        <v>1.2660176256001037</v>
      </c>
      <c r="O73" s="32">
        <f t="shared" si="32"/>
        <v>0.18794097379725974</v>
      </c>
      <c r="P73" s="32">
        <f t="shared" si="33"/>
        <v>1.2489325079788922</v>
      </c>
      <c r="Q73" s="32">
        <f t="shared" si="34"/>
        <v>0.38519215678074697</v>
      </c>
      <c r="R73" s="32">
        <f t="shared" si="35"/>
        <v>1.1898812727366572</v>
      </c>
      <c r="S73" s="32">
        <f t="shared" si="36"/>
        <v>0.55619313083976285</v>
      </c>
      <c r="T73" s="32">
        <f t="shared" si="37"/>
        <v>1.0928881639683763</v>
      </c>
      <c r="U73" s="32">
        <f t="shared" si="38"/>
        <v>0.68929046218465673</v>
      </c>
      <c r="V73" s="32">
        <f t="shared" si="39"/>
        <v>0.96456310174791726</v>
      </c>
      <c r="W73" s="32">
        <f t="shared" si="40"/>
        <v>0.77541378763801394</v>
      </c>
      <c r="X73" s="32">
        <f t="shared" si="41"/>
        <v>0.81365122699841186</v>
      </c>
      <c r="Y73" s="32">
        <f t="shared" si="42"/>
        <v>0.80869394489571256</v>
      </c>
      <c r="Z73" s="32">
        <f t="shared" si="43"/>
        <v>0.65043693459037433</v>
      </c>
      <c r="AA73" s="32">
        <f t="shared" si="44"/>
        <v>0.78686294623870101</v>
      </c>
      <c r="AB73" s="32">
        <f t="shared" si="45"/>
        <v>0.48604300882704121</v>
      </c>
      <c r="AC73" s="32">
        <f t="shared" si="46"/>
        <v>0.71140853814802341</v>
      </c>
      <c r="AD73" s="32">
        <f t="shared" si="47"/>
        <v>0.33167262407537607</v>
      </c>
      <c r="AE73" s="32">
        <f t="shared" si="48"/>
        <v>0.58747281384075389</v>
      </c>
      <c r="AF73" s="32">
        <f t="shared" si="49"/>
        <v>0.19784586694708184</v>
      </c>
      <c r="AG73" s="32">
        <f t="shared" si="50"/>
        <v>0.42350178811496558</v>
      </c>
      <c r="AH73" s="32">
        <f t="shared" si="51"/>
        <v>9.368280978127963E-2</v>
      </c>
      <c r="AI73" s="32">
        <f t="shared" si="52"/>
        <v>0.23066981539893786</v>
      </c>
      <c r="AJ73" s="32">
        <f t="shared" si="53"/>
        <v>2.6281992786227226E-2</v>
      </c>
      <c r="AK73" s="32">
        <f t="shared" si="54"/>
        <v>2.2118075963366561E-2</v>
      </c>
      <c r="AL73" s="32">
        <f t="shared" si="55"/>
        <v>2.3667025502127625E-4</v>
      </c>
      <c r="AM73" s="32">
        <f t="shared" si="56"/>
        <v>-0.18794097379725974</v>
      </c>
      <c r="AN73" s="32">
        <f t="shared" si="57"/>
        <v>1.7321787876232619E-2</v>
      </c>
      <c r="AO73" s="32">
        <f t="shared" si="58"/>
        <v>-0.38519215678074675</v>
      </c>
      <c r="AP73" s="32">
        <f t="shared" si="59"/>
        <v>7.6373023118467609E-2</v>
      </c>
      <c r="AQ73" s="32">
        <f t="shared" si="60"/>
        <v>-0.55619313083976318</v>
      </c>
      <c r="AR73" s="32">
        <f t="shared" si="61"/>
        <v>0.17336613188674865</v>
      </c>
      <c r="AS73" s="32">
        <f t="shared" si="62"/>
        <v>-0.68929046218465662</v>
      </c>
      <c r="AT73" s="32">
        <f t="shared" si="63"/>
        <v>0.30169119410720741</v>
      </c>
      <c r="AU73" s="32">
        <f t="shared" si="64"/>
        <v>-0.77541378763801394</v>
      </c>
      <c r="AV73" s="32">
        <f t="shared" si="65"/>
        <v>0.45260306885671309</v>
      </c>
      <c r="AW73" s="32">
        <f t="shared" si="66"/>
        <v>-0.80869394489571256</v>
      </c>
      <c r="AX73" s="32">
        <f t="shared" si="67"/>
        <v>0.6158173612647504</v>
      </c>
      <c r="AY73" s="32">
        <f t="shared" si="68"/>
        <v>-0.7868629462387009</v>
      </c>
      <c r="AZ73" s="32">
        <f t="shared" si="69"/>
        <v>0.78021128702808396</v>
      </c>
      <c r="BA73" s="32">
        <f t="shared" si="70"/>
        <v>-0.7114085381480233</v>
      </c>
      <c r="BB73" s="32">
        <f t="shared" si="71"/>
        <v>0.93458167177974882</v>
      </c>
      <c r="BC73" s="32">
        <f t="shared" si="72"/>
        <v>-0.58747281384075423</v>
      </c>
      <c r="BD73" s="32">
        <f t="shared" si="73"/>
        <v>1.0684084289080427</v>
      </c>
      <c r="BE73" s="32">
        <f t="shared" si="74"/>
        <v>-0.42350178811496597</v>
      </c>
      <c r="BF73" s="32">
        <f t="shared" si="75"/>
        <v>1.172571486073845</v>
      </c>
      <c r="BG73" s="32">
        <f t="shared" si="76"/>
        <v>-0.23066981539893794</v>
      </c>
      <c r="BH73" s="32">
        <f t="shared" si="77"/>
        <v>1.2399723030688976</v>
      </c>
      <c r="BI73" s="32">
        <f t="shared" si="78"/>
        <v>-2.211807596336594E-2</v>
      </c>
      <c r="BJ73" s="33">
        <f t="shared" si="79"/>
        <v>1.2660176256001037</v>
      </c>
    </row>
    <row r="74" spans="2:62" x14ac:dyDescent="0.2">
      <c r="B74" s="26"/>
      <c r="C74" s="32">
        <f>O22</f>
        <v>1.4744153682959975</v>
      </c>
      <c r="D74" s="32">
        <f>P22</f>
        <v>0.88541054975116873</v>
      </c>
      <c r="E74" s="32">
        <v>0</v>
      </c>
      <c r="F74" s="33">
        <v>0</v>
      </c>
      <c r="H74" s="39">
        <v>37854</v>
      </c>
      <c r="I74" s="27">
        <v>233</v>
      </c>
      <c r="J74" s="32">
        <f t="shared" si="28"/>
        <v>-3.4785707378111166</v>
      </c>
      <c r="K74" s="32">
        <v>11.33</v>
      </c>
      <c r="L74" s="32">
        <f t="shared" si="29"/>
        <v>0.86253224608746504</v>
      </c>
      <c r="M74" s="32">
        <f t="shared" si="30"/>
        <v>-1.3091122313574777E-2</v>
      </c>
      <c r="N74" s="32">
        <f t="shared" si="31"/>
        <v>1.349971789555561</v>
      </c>
      <c r="O74" s="32">
        <f t="shared" si="32"/>
        <v>0.21056900516297161</v>
      </c>
      <c r="P74" s="32">
        <f t="shared" si="33"/>
        <v>1.3296251854366927</v>
      </c>
      <c r="Q74" s="32">
        <f t="shared" si="34"/>
        <v>0.41987920291939557</v>
      </c>
      <c r="R74" s="32">
        <f t="shared" si="35"/>
        <v>1.2646686448752145</v>
      </c>
      <c r="S74" s="32">
        <f t="shared" si="36"/>
        <v>0.60057532688005366</v>
      </c>
      <c r="T74" s="32">
        <f t="shared" si="37"/>
        <v>1.1595288487646316</v>
      </c>
      <c r="U74" s="32">
        <f t="shared" si="38"/>
        <v>0.74034323481149034</v>
      </c>
      <c r="V74" s="32">
        <f t="shared" si="39"/>
        <v>1.0213709004581522</v>
      </c>
      <c r="W74" s="32">
        <f t="shared" si="40"/>
        <v>0.82965797476556769</v>
      </c>
      <c r="X74" s="32">
        <f t="shared" si="41"/>
        <v>0.8596100358160581</v>
      </c>
      <c r="Y74" s="32">
        <f t="shared" si="42"/>
        <v>0.86243289481400132</v>
      </c>
      <c r="Z74" s="32">
        <f t="shared" si="43"/>
        <v>0.68526999044123993</v>
      </c>
      <c r="AA74" s="32">
        <f t="shared" si="44"/>
        <v>0.8364344383186072</v>
      </c>
      <c r="AB74" s="32">
        <f t="shared" si="45"/>
        <v>0.5102317503154441</v>
      </c>
      <c r="AC74" s="32">
        <f t="shared" si="46"/>
        <v>0.75343435712506535</v>
      </c>
      <c r="AD74" s="32">
        <f t="shared" si="47"/>
        <v>0.34642388223887483</v>
      </c>
      <c r="AE74" s="32">
        <f t="shared" si="48"/>
        <v>0.61908896960259585</v>
      </c>
      <c r="AF74" s="32">
        <f t="shared" si="49"/>
        <v>0.20500962171564874</v>
      </c>
      <c r="AG74" s="32">
        <f t="shared" si="50"/>
        <v>0.44255369189460569</v>
      </c>
      <c r="AH74" s="32">
        <f t="shared" si="51"/>
        <v>9.5626116902309155E-2</v>
      </c>
      <c r="AI74" s="32">
        <f t="shared" si="52"/>
        <v>0.23585911143855337</v>
      </c>
      <c r="AJ74" s="32">
        <f t="shared" si="53"/>
        <v>2.5727672887096098E-2</v>
      </c>
      <c r="AK74" s="32">
        <f t="shared" si="54"/>
        <v>1.3091122313574871E-2</v>
      </c>
      <c r="AL74" s="32">
        <f t="shared" si="55"/>
        <v>7.7753117006418293E-5</v>
      </c>
      <c r="AM74" s="32">
        <f t="shared" si="56"/>
        <v>-0.21056900516297161</v>
      </c>
      <c r="AN74" s="32">
        <f t="shared" si="57"/>
        <v>2.0424357235874435E-2</v>
      </c>
      <c r="AO74" s="32">
        <f t="shared" si="58"/>
        <v>-0.4198792029193954</v>
      </c>
      <c r="AP74" s="32">
        <f t="shared" si="59"/>
        <v>8.5380897797352806E-2</v>
      </c>
      <c r="AQ74" s="32">
        <f t="shared" si="60"/>
        <v>-0.60057532688005377</v>
      </c>
      <c r="AR74" s="32">
        <f t="shared" si="61"/>
        <v>0.19052069390793591</v>
      </c>
      <c r="AS74" s="32">
        <f t="shared" si="62"/>
        <v>-0.74034323481149034</v>
      </c>
      <c r="AT74" s="32">
        <f t="shared" si="63"/>
        <v>0.32867864221441484</v>
      </c>
      <c r="AU74" s="32">
        <f t="shared" si="64"/>
        <v>-0.82965797476556769</v>
      </c>
      <c r="AV74" s="32">
        <f t="shared" si="65"/>
        <v>0.49043950685650928</v>
      </c>
      <c r="AW74" s="32">
        <f t="shared" si="66"/>
        <v>-0.86243289481400132</v>
      </c>
      <c r="AX74" s="32">
        <f t="shared" si="67"/>
        <v>0.66477955223132723</v>
      </c>
      <c r="AY74" s="32">
        <f t="shared" si="68"/>
        <v>-0.83643443831860709</v>
      </c>
      <c r="AZ74" s="32">
        <f t="shared" si="69"/>
        <v>0.8398177923571235</v>
      </c>
      <c r="BA74" s="32">
        <f t="shared" si="70"/>
        <v>-0.75343435712506523</v>
      </c>
      <c r="BB74" s="32">
        <f t="shared" si="71"/>
        <v>1.0036256604336926</v>
      </c>
      <c r="BC74" s="32">
        <f t="shared" si="72"/>
        <v>-0.61908896960259618</v>
      </c>
      <c r="BD74" s="32">
        <f t="shared" si="73"/>
        <v>1.1450399209569182</v>
      </c>
      <c r="BE74" s="32">
        <f t="shared" si="74"/>
        <v>-0.44255369189460547</v>
      </c>
      <c r="BF74" s="32">
        <f t="shared" si="75"/>
        <v>1.2544234257702582</v>
      </c>
      <c r="BG74" s="32">
        <f t="shared" si="76"/>
        <v>-0.23585911143855423</v>
      </c>
      <c r="BH74" s="32">
        <f t="shared" si="77"/>
        <v>1.3243218697854711</v>
      </c>
      <c r="BI74" s="32">
        <f t="shared" si="78"/>
        <v>-1.3091122313574977E-2</v>
      </c>
      <c r="BJ74" s="33">
        <f t="shared" si="79"/>
        <v>1.349971789555561</v>
      </c>
    </row>
    <row r="75" spans="2:62" x14ac:dyDescent="0.2">
      <c r="B75" s="26">
        <v>8</v>
      </c>
      <c r="C75" s="32">
        <f>I24</f>
        <v>0.6439447287865433</v>
      </c>
      <c r="D75" s="32">
        <f>J24</f>
        <v>0.29095936164703062</v>
      </c>
      <c r="E75" s="32">
        <f>C75</f>
        <v>0.6439447287865433</v>
      </c>
      <c r="F75" s="33">
        <f>D75</f>
        <v>0.29095936164703062</v>
      </c>
      <c r="H75" s="40">
        <v>168</v>
      </c>
      <c r="I75" s="27">
        <v>248</v>
      </c>
      <c r="J75" s="32">
        <f t="shared" si="28"/>
        <v>1.1397474627378568</v>
      </c>
      <c r="K75" s="32">
        <f>23.43*SIN(RADIANS(H75*360/365))</f>
        <v>5.7877296886683194</v>
      </c>
      <c r="L75" s="32">
        <f t="shared" si="29"/>
        <v>0.92539011504965396</v>
      </c>
      <c r="M75" s="32">
        <f t="shared" si="30"/>
        <v>4.6020260881015221E-3</v>
      </c>
      <c r="N75" s="32">
        <f t="shared" si="31"/>
        <v>1.448426749106227</v>
      </c>
      <c r="O75" s="32">
        <f t="shared" si="32"/>
        <v>0.24395084006836557</v>
      </c>
      <c r="P75" s="32">
        <f t="shared" si="33"/>
        <v>1.4228177710408076</v>
      </c>
      <c r="Q75" s="32">
        <f t="shared" si="34"/>
        <v>0.46667480744579537</v>
      </c>
      <c r="R75" s="32">
        <f t="shared" si="35"/>
        <v>1.34960036300473</v>
      </c>
      <c r="S75" s="32">
        <f t="shared" si="36"/>
        <v>0.65759565791237784</v>
      </c>
      <c r="T75" s="32">
        <f t="shared" si="37"/>
        <v>1.2337641703581654</v>
      </c>
      <c r="U75" s="32">
        <f t="shared" si="38"/>
        <v>0.80370245102043858</v>
      </c>
      <c r="V75" s="32">
        <f t="shared" si="39"/>
        <v>1.0832032382016177</v>
      </c>
      <c r="W75" s="32">
        <f t="shared" si="40"/>
        <v>0.89503825027255535</v>
      </c>
      <c r="X75" s="32">
        <f t="shared" si="41"/>
        <v>0.90817804524785106</v>
      </c>
      <c r="Y75" s="32">
        <f t="shared" si="42"/>
        <v>0.92537867188924139</v>
      </c>
      <c r="Z75" s="32">
        <f t="shared" si="43"/>
        <v>0.72061626915385724</v>
      </c>
      <c r="AA75" s="32">
        <f t="shared" si="44"/>
        <v>0.8926560662772367</v>
      </c>
      <c r="AB75" s="32">
        <f t="shared" si="45"/>
        <v>0.53329993499995143</v>
      </c>
      <c r="AC75" s="32">
        <f t="shared" si="46"/>
        <v>0.79910042493233713</v>
      </c>
      <c r="AD75" s="32">
        <f t="shared" si="47"/>
        <v>0.35899434140384401</v>
      </c>
      <c r="AE75" s="32">
        <f t="shared" si="48"/>
        <v>0.6510874102041897</v>
      </c>
      <c r="AF75" s="32">
        <f t="shared" si="49"/>
        <v>0.20957812651549657</v>
      </c>
      <c r="AG75" s="32">
        <f t="shared" si="50"/>
        <v>0.45870386444344619</v>
      </c>
      <c r="AH75" s="32">
        <f t="shared" si="51"/>
        <v>9.5233758457580309E-2</v>
      </c>
      <c r="AI75" s="32">
        <f t="shared" si="52"/>
        <v>0.23506040836485906</v>
      </c>
      <c r="AJ75" s="32">
        <f t="shared" si="53"/>
        <v>2.3753616950239032E-2</v>
      </c>
      <c r="AK75" s="32">
        <f t="shared" si="54"/>
        <v>-4.602026088101196E-3</v>
      </c>
      <c r="AL75" s="32">
        <f t="shared" si="55"/>
        <v>8.9555106791427974E-6</v>
      </c>
      <c r="AM75" s="32">
        <f t="shared" si="56"/>
        <v>-0.24395084006836543</v>
      </c>
      <c r="AN75" s="32">
        <f t="shared" si="57"/>
        <v>2.5617933576098539E-2</v>
      </c>
      <c r="AO75" s="32">
        <f t="shared" si="58"/>
        <v>-0.46667480744579487</v>
      </c>
      <c r="AP75" s="32">
        <f t="shared" si="59"/>
        <v>9.8835341612175776E-2</v>
      </c>
      <c r="AQ75" s="32">
        <f t="shared" si="60"/>
        <v>-0.65759565791237784</v>
      </c>
      <c r="AR75" s="32">
        <f t="shared" si="61"/>
        <v>0.21467153425874064</v>
      </c>
      <c r="AS75" s="32">
        <f t="shared" si="62"/>
        <v>-0.80370245102043825</v>
      </c>
      <c r="AT75" s="32">
        <f t="shared" si="63"/>
        <v>0.36523246641528778</v>
      </c>
      <c r="AU75" s="32">
        <f t="shared" si="64"/>
        <v>-0.89503825027255512</v>
      </c>
      <c r="AV75" s="32">
        <f t="shared" si="65"/>
        <v>0.54025765936905423</v>
      </c>
      <c r="AW75" s="32">
        <f t="shared" si="66"/>
        <v>-0.92537867188924139</v>
      </c>
      <c r="AX75" s="32">
        <f t="shared" si="67"/>
        <v>0.72781943546304861</v>
      </c>
      <c r="AY75" s="32">
        <f t="shared" si="68"/>
        <v>-0.89265606627723693</v>
      </c>
      <c r="AZ75" s="32">
        <f t="shared" si="69"/>
        <v>0.9151357696169542</v>
      </c>
      <c r="BA75" s="32">
        <f t="shared" si="70"/>
        <v>-0.79910042493233713</v>
      </c>
      <c r="BB75" s="32">
        <f t="shared" si="71"/>
        <v>1.089441363213062</v>
      </c>
      <c r="BC75" s="32">
        <f t="shared" si="72"/>
        <v>-0.65108741020419003</v>
      </c>
      <c r="BD75" s="32">
        <f t="shared" si="73"/>
        <v>1.2388575781014093</v>
      </c>
      <c r="BE75" s="32">
        <f t="shared" si="74"/>
        <v>-0.45870386444344663</v>
      </c>
      <c r="BF75" s="32">
        <f t="shared" si="75"/>
        <v>1.3532019461593259</v>
      </c>
      <c r="BG75" s="32">
        <f t="shared" si="76"/>
        <v>-0.23506040836485995</v>
      </c>
      <c r="BH75" s="32">
        <f t="shared" si="77"/>
        <v>1.424682087666667</v>
      </c>
      <c r="BI75" s="32">
        <f t="shared" si="78"/>
        <v>4.6020260881010832E-3</v>
      </c>
      <c r="BJ75" s="33">
        <f t="shared" si="79"/>
        <v>1.448426749106227</v>
      </c>
    </row>
    <row r="76" spans="2:62" x14ac:dyDescent="0.2">
      <c r="B76" s="26"/>
      <c r="C76" s="32">
        <f>O24</f>
        <v>1.3219246550018187</v>
      </c>
      <c r="D76" s="32">
        <f>P24</f>
        <v>0.59729715388709603</v>
      </c>
      <c r="E76" s="32">
        <v>0</v>
      </c>
      <c r="F76" s="33">
        <v>0</v>
      </c>
      <c r="H76" s="39">
        <v>37885</v>
      </c>
      <c r="I76" s="27">
        <v>264</v>
      </c>
      <c r="J76" s="32">
        <f t="shared" si="28"/>
        <v>7.0776309015128538</v>
      </c>
      <c r="K76" s="32">
        <v>0</v>
      </c>
      <c r="L76" s="32">
        <f t="shared" si="29"/>
        <v>1</v>
      </c>
      <c r="M76" s="32">
        <f t="shared" si="30"/>
        <v>3.0877082173396766E-2</v>
      </c>
      <c r="N76" s="32">
        <f t="shared" si="31"/>
        <v>1.5648431577022319</v>
      </c>
      <c r="O76" s="32">
        <f t="shared" si="32"/>
        <v>0.288520608504508</v>
      </c>
      <c r="P76" s="32">
        <f t="shared" si="33"/>
        <v>1.5319348731139264</v>
      </c>
      <c r="Q76" s="32">
        <f t="shared" si="34"/>
        <v>0.52650193216888652</v>
      </c>
      <c r="R76" s="32">
        <f t="shared" si="35"/>
        <v>1.4479612111333471</v>
      </c>
      <c r="S76" s="32">
        <f t="shared" si="36"/>
        <v>0.72860301924153736</v>
      </c>
      <c r="T76" s="32">
        <f t="shared" si="37"/>
        <v>1.3186448380514328</v>
      </c>
      <c r="U76" s="32">
        <f t="shared" si="38"/>
        <v>0.88105101462629742</v>
      </c>
      <c r="V76" s="32">
        <f t="shared" si="39"/>
        <v>1.1527984509883051</v>
      </c>
      <c r="W76" s="32">
        <f t="shared" si="40"/>
        <v>0.97345683936991911</v>
      </c>
      <c r="X76" s="32">
        <f t="shared" si="41"/>
        <v>0.96172420714820306</v>
      </c>
      <c r="Y76" s="32">
        <f t="shared" si="42"/>
        <v>0.99952318922397054</v>
      </c>
      <c r="Z76" s="32">
        <f t="shared" si="43"/>
        <v>0.75844350048371134</v>
      </c>
      <c r="AA76" s="32">
        <f t="shared" si="44"/>
        <v>0.95747368552257794</v>
      </c>
      <c r="AB76" s="32">
        <f t="shared" si="45"/>
        <v>0.55680957521676411</v>
      </c>
      <c r="AC76" s="32">
        <f t="shared" si="46"/>
        <v>0.85017393245290063</v>
      </c>
      <c r="AD76" s="32">
        <f t="shared" si="47"/>
        <v>0.37056345013848696</v>
      </c>
      <c r="AE76" s="32">
        <f t="shared" si="48"/>
        <v>0.68493623086541133</v>
      </c>
      <c r="AF76" s="32">
        <f t="shared" si="49"/>
        <v>0.21239749088669058</v>
      </c>
      <c r="AG76" s="32">
        <f t="shared" si="50"/>
        <v>0.47302125705508419</v>
      </c>
      <c r="AH76" s="32">
        <f t="shared" si="51"/>
        <v>9.3090446202778176E-2</v>
      </c>
      <c r="AI76" s="32">
        <f t="shared" si="52"/>
        <v>0.2288706662810405</v>
      </c>
      <c r="AJ76" s="32">
        <f t="shared" si="53"/>
        <v>2.077289401774518E-2</v>
      </c>
      <c r="AK76" s="32">
        <f t="shared" si="54"/>
        <v>-3.0877082173396474E-2</v>
      </c>
      <c r="AL76" s="32">
        <f t="shared" si="55"/>
        <v>3.7315600259579806E-4</v>
      </c>
      <c r="AM76" s="32">
        <f t="shared" si="56"/>
        <v>-0.28852060850450784</v>
      </c>
      <c r="AN76" s="32">
        <f t="shared" si="57"/>
        <v>3.3281440590901434E-2</v>
      </c>
      <c r="AO76" s="32">
        <f t="shared" si="58"/>
        <v>-0.52650193216888608</v>
      </c>
      <c r="AP76" s="32">
        <f t="shared" si="59"/>
        <v>0.11725510257148053</v>
      </c>
      <c r="AQ76" s="32">
        <f t="shared" si="60"/>
        <v>-0.72860301924153714</v>
      </c>
      <c r="AR76" s="32">
        <f t="shared" si="61"/>
        <v>0.24657147565339477</v>
      </c>
      <c r="AS76" s="32">
        <f t="shared" si="62"/>
        <v>-0.88105101462629731</v>
      </c>
      <c r="AT76" s="32">
        <f t="shared" si="63"/>
        <v>0.41241786271652253</v>
      </c>
      <c r="AU76" s="32">
        <f t="shared" si="64"/>
        <v>-0.973456839369919</v>
      </c>
      <c r="AV76" s="32">
        <f t="shared" si="65"/>
        <v>0.60349210655662455</v>
      </c>
      <c r="AW76" s="32">
        <f t="shared" si="66"/>
        <v>-0.99952318922397065</v>
      </c>
      <c r="AX76" s="32">
        <f t="shared" si="67"/>
        <v>0.80677281322111583</v>
      </c>
      <c r="AY76" s="32">
        <f t="shared" si="68"/>
        <v>-0.95747368552257794</v>
      </c>
      <c r="AZ76" s="32">
        <f t="shared" si="69"/>
        <v>1.0084067384880637</v>
      </c>
      <c r="BA76" s="32">
        <f t="shared" si="70"/>
        <v>-0.85017393245290085</v>
      </c>
      <c r="BB76" s="32">
        <f t="shared" si="71"/>
        <v>1.1946528635663405</v>
      </c>
      <c r="BC76" s="32">
        <f t="shared" si="72"/>
        <v>-0.68493623086541178</v>
      </c>
      <c r="BD76" s="32">
        <f t="shared" si="73"/>
        <v>1.3528188228181368</v>
      </c>
      <c r="BE76" s="32">
        <f t="shared" si="74"/>
        <v>-0.4730212570550843</v>
      </c>
      <c r="BF76" s="32">
        <f t="shared" si="75"/>
        <v>1.4721258675020497</v>
      </c>
      <c r="BG76" s="32">
        <f t="shared" si="76"/>
        <v>-0.22887066628104105</v>
      </c>
      <c r="BH76" s="32">
        <f t="shared" si="77"/>
        <v>1.5444434196870827</v>
      </c>
      <c r="BI76" s="32">
        <f t="shared" si="78"/>
        <v>3.0877082173396797E-2</v>
      </c>
      <c r="BJ76" s="33">
        <f t="shared" si="79"/>
        <v>1.5648431577022319</v>
      </c>
    </row>
    <row r="77" spans="2:62" x14ac:dyDescent="0.2">
      <c r="B77" s="26">
        <v>9</v>
      </c>
      <c r="C77" s="32">
        <f>I26</f>
        <v>0.52577866936064444</v>
      </c>
      <c r="D77" s="32">
        <f>J26</f>
        <v>0.17044004795341239</v>
      </c>
      <c r="E77" s="32">
        <f>C77</f>
        <v>0.52577866936064444</v>
      </c>
      <c r="F77" s="33">
        <f>D77</f>
        <v>0.17044004795341239</v>
      </c>
      <c r="H77" s="40">
        <v>199</v>
      </c>
      <c r="I77" s="27">
        <v>279</v>
      </c>
      <c r="J77" s="32">
        <f t="shared" si="28"/>
        <v>12.205940032213309</v>
      </c>
      <c r="K77" s="32">
        <f>23.43*SIN(RADIANS(H77*360/365))</f>
        <v>-6.5658047199176321</v>
      </c>
      <c r="L77" s="32">
        <f t="shared" si="29"/>
        <v>1.10078091961478</v>
      </c>
      <c r="M77" s="32">
        <f t="shared" si="30"/>
        <v>5.8598185981859646E-2</v>
      </c>
      <c r="N77" s="32">
        <f t="shared" si="31"/>
        <v>1.721738763447517</v>
      </c>
      <c r="O77" s="32">
        <f t="shared" si="32"/>
        <v>0.34110060460403935</v>
      </c>
      <c r="P77" s="32">
        <f t="shared" si="33"/>
        <v>1.680556870359045</v>
      </c>
      <c r="Q77" s="32">
        <f t="shared" si="34"/>
        <v>0.60035758071785539</v>
      </c>
      <c r="R77" s="32">
        <f t="shared" si="35"/>
        <v>1.5835562507715788</v>
      </c>
      <c r="S77" s="32">
        <f t="shared" si="36"/>
        <v>0.81870117984356161</v>
      </c>
      <c r="T77" s="32">
        <f t="shared" si="37"/>
        <v>1.4373473366089005</v>
      </c>
      <c r="U77" s="32">
        <f t="shared" si="38"/>
        <v>0.98125164653059904</v>
      </c>
      <c r="V77" s="32">
        <f t="shared" si="39"/>
        <v>1.2518940237495422</v>
      </c>
      <c r="W77" s="32">
        <f t="shared" si="40"/>
        <v>1.0769314351015942</v>
      </c>
      <c r="X77" s="32">
        <f t="shared" si="41"/>
        <v>1.0398346489887786</v>
      </c>
      <c r="Y77" s="32">
        <f t="shared" si="42"/>
        <v>1.0992201260837595</v>
      </c>
      <c r="Z77" s="32">
        <f t="shared" si="43"/>
        <v>0.81562070827187005</v>
      </c>
      <c r="AA77" s="32">
        <f t="shared" si="44"/>
        <v>1.0465987820204643</v>
      </c>
      <c r="AB77" s="32">
        <f t="shared" si="45"/>
        <v>0.59453201112761711</v>
      </c>
      <c r="AC77" s="32">
        <f t="shared" si="46"/>
        <v>0.92265346054873976</v>
      </c>
      <c r="AD77" s="32">
        <f t="shared" si="47"/>
        <v>0.39163538690005323</v>
      </c>
      <c r="AE77" s="32">
        <f t="shared" si="48"/>
        <v>0.73583083049755482</v>
      </c>
      <c r="AF77" s="32">
        <f t="shared" si="49"/>
        <v>0.22075790522776173</v>
      </c>
      <c r="AG77" s="32">
        <f t="shared" si="50"/>
        <v>0.49886254536590452</v>
      </c>
      <c r="AH77" s="32">
        <f t="shared" si="51"/>
        <v>9.3544584098319783E-2</v>
      </c>
      <c r="AI77" s="32">
        <f t="shared" si="52"/>
        <v>0.22789760217690314</v>
      </c>
      <c r="AJ77" s="32">
        <f t="shared" si="53"/>
        <v>1.8664801116744845E-2</v>
      </c>
      <c r="AK77" s="32">
        <f t="shared" si="54"/>
        <v>-5.8598185981858973E-2</v>
      </c>
      <c r="AL77" s="32">
        <f t="shared" si="55"/>
        <v>1.2214897485390841E-3</v>
      </c>
      <c r="AM77" s="32">
        <f t="shared" si="56"/>
        <v>-0.34110060460403935</v>
      </c>
      <c r="AN77" s="32">
        <f t="shared" si="57"/>
        <v>4.2403382837011061E-2</v>
      </c>
      <c r="AO77" s="32">
        <f t="shared" si="58"/>
        <v>-0.60035758071785505</v>
      </c>
      <c r="AP77" s="32">
        <f t="shared" si="59"/>
        <v>0.13940400242447748</v>
      </c>
      <c r="AQ77" s="32">
        <f t="shared" si="60"/>
        <v>-0.81870117984356139</v>
      </c>
      <c r="AR77" s="32">
        <f t="shared" si="61"/>
        <v>0.28561291658715571</v>
      </c>
      <c r="AS77" s="32">
        <f t="shared" si="62"/>
        <v>-0.98125164653059893</v>
      </c>
      <c r="AT77" s="32">
        <f t="shared" si="63"/>
        <v>0.47106622944651383</v>
      </c>
      <c r="AU77" s="32">
        <f t="shared" si="64"/>
        <v>-1.0769314351015942</v>
      </c>
      <c r="AV77" s="32">
        <f t="shared" si="65"/>
        <v>0.68312560420727764</v>
      </c>
      <c r="AW77" s="32">
        <f t="shared" si="66"/>
        <v>-1.0992201260837595</v>
      </c>
      <c r="AX77" s="32">
        <f t="shared" si="67"/>
        <v>0.90733954492418611</v>
      </c>
      <c r="AY77" s="32">
        <f t="shared" si="68"/>
        <v>-1.0465987820204645</v>
      </c>
      <c r="AZ77" s="32">
        <f t="shared" si="69"/>
        <v>1.1284282420684391</v>
      </c>
      <c r="BA77" s="32">
        <f t="shared" si="70"/>
        <v>-0.92265346054873998</v>
      </c>
      <c r="BB77" s="32">
        <f t="shared" si="71"/>
        <v>1.3313248662960027</v>
      </c>
      <c r="BC77" s="32">
        <f t="shared" si="72"/>
        <v>-0.73583083049755482</v>
      </c>
      <c r="BD77" s="32">
        <f t="shared" si="73"/>
        <v>1.5022023479682944</v>
      </c>
      <c r="BE77" s="32">
        <f t="shared" si="74"/>
        <v>-0.4988625453659038</v>
      </c>
      <c r="BF77" s="32">
        <f t="shared" si="75"/>
        <v>1.6294156690977371</v>
      </c>
      <c r="BG77" s="32">
        <f t="shared" si="76"/>
        <v>-0.22789760217690375</v>
      </c>
      <c r="BH77" s="32">
        <f t="shared" si="77"/>
        <v>1.7042954520793117</v>
      </c>
      <c r="BI77" s="32">
        <f t="shared" si="78"/>
        <v>5.859818598185932E-2</v>
      </c>
      <c r="BJ77" s="33">
        <f t="shared" si="79"/>
        <v>1.721738763447517</v>
      </c>
    </row>
    <row r="78" spans="2:62" x14ac:dyDescent="0.2">
      <c r="B78" s="26"/>
      <c r="C78" s="32">
        <f>O26</f>
        <v>1.0793469610530486</v>
      </c>
      <c r="D78" s="32">
        <f>P26</f>
        <v>0.34988857198021106</v>
      </c>
      <c r="E78" s="32">
        <v>0</v>
      </c>
      <c r="F78" s="33">
        <v>0</v>
      </c>
      <c r="H78" s="39">
        <v>37915</v>
      </c>
      <c r="I78" s="27">
        <v>294</v>
      </c>
      <c r="J78" s="32">
        <f t="shared" si="28"/>
        <v>15.585607862767752</v>
      </c>
      <c r="K78" s="32">
        <v>-11.33</v>
      </c>
      <c r="L78" s="32">
        <f t="shared" si="29"/>
        <v>1.189593829784964</v>
      </c>
      <c r="M78" s="32">
        <f t="shared" si="30"/>
        <v>8.0836039367180756E-2</v>
      </c>
      <c r="N78" s="32">
        <f t="shared" si="31"/>
        <v>1.8598197400502712</v>
      </c>
      <c r="O78" s="32">
        <f t="shared" si="32"/>
        <v>0.38525948533257415</v>
      </c>
      <c r="P78" s="32">
        <f t="shared" si="33"/>
        <v>1.8117968375064228</v>
      </c>
      <c r="Q78" s="32">
        <f t="shared" si="34"/>
        <v>0.66342813404395484</v>
      </c>
      <c r="R78" s="32">
        <f t="shared" si="35"/>
        <v>1.7037481207188065</v>
      </c>
      <c r="S78" s="32">
        <f t="shared" si="36"/>
        <v>0.89638525178706974</v>
      </c>
      <c r="T78" s="32">
        <f t="shared" si="37"/>
        <v>1.5430369311775514</v>
      </c>
      <c r="U78" s="32">
        <f t="shared" si="38"/>
        <v>1.068255195967565</v>
      </c>
      <c r="V78" s="32">
        <f t="shared" si="39"/>
        <v>1.3406154708620952</v>
      </c>
      <c r="W78" s="32">
        <f t="shared" si="40"/>
        <v>1.1673253139180515</v>
      </c>
      <c r="X78" s="32">
        <f t="shared" si="41"/>
        <v>1.1102784277756572</v>
      </c>
      <c r="Y78" s="32">
        <f t="shared" si="42"/>
        <v>1.1868441408213151</v>
      </c>
      <c r="Z78" s="32">
        <f t="shared" si="43"/>
        <v>0.8677228907546165</v>
      </c>
      <c r="AA78" s="32">
        <f t="shared" si="44"/>
        <v>1.1254815008802845</v>
      </c>
      <c r="AB78" s="32">
        <f t="shared" si="45"/>
        <v>0.62947861880497946</v>
      </c>
      <c r="AC78" s="32">
        <f t="shared" si="46"/>
        <v>0.98741915660038437</v>
      </c>
      <c r="AD78" s="32">
        <f t="shared" si="47"/>
        <v>0.41178156534283938</v>
      </c>
      <c r="AE78" s="32">
        <f t="shared" si="48"/>
        <v>0.78206582858547768</v>
      </c>
      <c r="AF78" s="32">
        <f t="shared" si="49"/>
        <v>0.2294674248002494</v>
      </c>
      <c r="AG78" s="32">
        <f t="shared" si="50"/>
        <v>0.52341600677736022</v>
      </c>
      <c r="AH78" s="32">
        <f t="shared" si="51"/>
        <v>9.4960604566824869E-2</v>
      </c>
      <c r="AI78" s="32">
        <f t="shared" si="52"/>
        <v>0.2290962490932153</v>
      </c>
      <c r="AJ78" s="32">
        <f t="shared" si="53"/>
        <v>1.7427522158443232E-2</v>
      </c>
      <c r="AK78" s="32">
        <f t="shared" si="54"/>
        <v>-8.0836039367180854E-2</v>
      </c>
      <c r="AL78" s="32">
        <f t="shared" si="55"/>
        <v>2.1519290117585355E-3</v>
      </c>
      <c r="AM78" s="32">
        <f t="shared" si="56"/>
        <v>-0.38525948533257393</v>
      </c>
      <c r="AN78" s="32">
        <f t="shared" si="57"/>
        <v>5.017483155560698E-2</v>
      </c>
      <c r="AO78" s="32">
        <f t="shared" si="58"/>
        <v>-0.66342813404395484</v>
      </c>
      <c r="AP78" s="32">
        <f t="shared" si="59"/>
        <v>0.15822354834322316</v>
      </c>
      <c r="AQ78" s="32">
        <f t="shared" si="60"/>
        <v>-0.89638525178706951</v>
      </c>
      <c r="AR78" s="32">
        <f t="shared" si="61"/>
        <v>0.31893473788447835</v>
      </c>
      <c r="AS78" s="32">
        <f t="shared" si="62"/>
        <v>-1.068255195967565</v>
      </c>
      <c r="AT78" s="32">
        <f t="shared" si="63"/>
        <v>0.52135619819993473</v>
      </c>
      <c r="AU78" s="32">
        <f t="shared" si="64"/>
        <v>-1.1673253139180515</v>
      </c>
      <c r="AV78" s="32">
        <f t="shared" si="65"/>
        <v>0.75169324128637249</v>
      </c>
      <c r="AW78" s="32">
        <f t="shared" si="66"/>
        <v>-1.1868441408213151</v>
      </c>
      <c r="AX78" s="32">
        <f t="shared" si="67"/>
        <v>0.99424877830741298</v>
      </c>
      <c r="AY78" s="32">
        <f t="shared" si="68"/>
        <v>-1.1254815008802848</v>
      </c>
      <c r="AZ78" s="32">
        <f t="shared" si="69"/>
        <v>1.2324930502570497</v>
      </c>
      <c r="BA78" s="32">
        <f t="shared" si="70"/>
        <v>-0.98741915660038426</v>
      </c>
      <c r="BB78" s="32">
        <f t="shared" si="71"/>
        <v>1.4501901037191907</v>
      </c>
      <c r="BC78" s="32">
        <f t="shared" si="72"/>
        <v>-0.7820658285854778</v>
      </c>
      <c r="BD78" s="32">
        <f t="shared" si="73"/>
        <v>1.6325042442617805</v>
      </c>
      <c r="BE78" s="32">
        <f t="shared" si="74"/>
        <v>-0.52341600677735989</v>
      </c>
      <c r="BF78" s="32">
        <f t="shared" si="75"/>
        <v>1.7670110644952051</v>
      </c>
      <c r="BG78" s="32">
        <f t="shared" si="76"/>
        <v>-0.22909624909321494</v>
      </c>
      <c r="BH78" s="32">
        <f t="shared" si="77"/>
        <v>1.8445441469035866</v>
      </c>
      <c r="BI78" s="32">
        <f t="shared" si="78"/>
        <v>8.0836039367180174E-2</v>
      </c>
      <c r="BJ78" s="33">
        <f t="shared" si="79"/>
        <v>1.8598197400502712</v>
      </c>
    </row>
    <row r="79" spans="2:62" x14ac:dyDescent="0.2">
      <c r="B79" s="26">
        <v>10</v>
      </c>
      <c r="C79" s="32">
        <f>I28</f>
        <v>0.37178166250815126</v>
      </c>
      <c r="D79" s="32">
        <f>J28</f>
        <v>7.796232598359687E-2</v>
      </c>
      <c r="E79" s="32">
        <f>C79</f>
        <v>0.37178166250815126</v>
      </c>
      <c r="F79" s="33">
        <f>D79</f>
        <v>7.796232598359687E-2</v>
      </c>
      <c r="H79" s="40">
        <v>229</v>
      </c>
      <c r="I79" s="27">
        <v>309</v>
      </c>
      <c r="J79" s="32">
        <f t="shared" si="28"/>
        <v>16.283380014568067</v>
      </c>
      <c r="K79" s="32">
        <f>23.43*SIN(RADIANS(H79*360/365))</f>
        <v>-16.815170087427784</v>
      </c>
      <c r="L79" s="32">
        <f t="shared" si="29"/>
        <v>1.316458241880488</v>
      </c>
      <c r="M79" s="32">
        <f t="shared" si="30"/>
        <v>9.345522140701952E-2</v>
      </c>
      <c r="N79" s="32">
        <f t="shared" si="31"/>
        <v>2.0579425792633526</v>
      </c>
      <c r="O79" s="32">
        <f t="shared" si="32"/>
        <v>0.43013564124822323</v>
      </c>
      <c r="P79" s="32">
        <f t="shared" si="33"/>
        <v>2.0039957987480506</v>
      </c>
      <c r="Q79" s="32">
        <f t="shared" si="34"/>
        <v>0.73750302797111711</v>
      </c>
      <c r="R79" s="32">
        <f t="shared" si="35"/>
        <v>1.8836912795092748</v>
      </c>
      <c r="S79" s="32">
        <f t="shared" si="36"/>
        <v>0.99461080211915898</v>
      </c>
      <c r="T79" s="32">
        <f t="shared" si="37"/>
        <v>1.7052275757205293</v>
      </c>
      <c r="U79" s="32">
        <f t="shared" si="38"/>
        <v>1.1839374937748461</v>
      </c>
      <c r="V79" s="32">
        <f t="shared" si="39"/>
        <v>1.4807666938698023</v>
      </c>
      <c r="W79" s="32">
        <f t="shared" si="40"/>
        <v>1.292580801778995</v>
      </c>
      <c r="X79" s="32">
        <f t="shared" si="41"/>
        <v>1.2256052721160746</v>
      </c>
      <c r="Y79" s="32">
        <f t="shared" si="42"/>
        <v>1.3131368642326779</v>
      </c>
      <c r="Z79" s="32">
        <f t="shared" si="43"/>
        <v>0.95713213967767619</v>
      </c>
      <c r="AA79" s="32">
        <f t="shared" si="44"/>
        <v>1.244204819450176</v>
      </c>
      <c r="AB79" s="32">
        <f t="shared" si="45"/>
        <v>0.69364329685745485</v>
      </c>
      <c r="AC79" s="32">
        <f t="shared" si="46"/>
        <v>1.0904822723678267</v>
      </c>
      <c r="AD79" s="32">
        <f t="shared" si="47"/>
        <v>0.45309507285770784</v>
      </c>
      <c r="AE79" s="32">
        <f t="shared" si="48"/>
        <v>0.86244516053077203</v>
      </c>
      <c r="AF79" s="32">
        <f t="shared" si="49"/>
        <v>0.2518804316192822</v>
      </c>
      <c r="AG79" s="32">
        <f t="shared" si="50"/>
        <v>0.57563383626156106</v>
      </c>
      <c r="AH79" s="32">
        <f t="shared" si="51"/>
        <v>0.10371181841965937</v>
      </c>
      <c r="AI79" s="32">
        <f t="shared" si="52"/>
        <v>0.24959401733101719</v>
      </c>
      <c r="AJ79" s="32">
        <f t="shared" si="53"/>
        <v>1.8686679388183358E-2</v>
      </c>
      <c r="AK79" s="32">
        <f t="shared" si="54"/>
        <v>-9.3455221407018937E-2</v>
      </c>
      <c r="AL79" s="32">
        <f t="shared" si="55"/>
        <v>2.5993372391632796E-3</v>
      </c>
      <c r="AM79" s="32">
        <f t="shared" si="56"/>
        <v>-0.43013564124822345</v>
      </c>
      <c r="AN79" s="32">
        <f t="shared" si="57"/>
        <v>5.6546117754465275E-2</v>
      </c>
      <c r="AO79" s="32">
        <f t="shared" si="58"/>
        <v>-0.737503027971117</v>
      </c>
      <c r="AP79" s="32">
        <f t="shared" si="59"/>
        <v>0.17685063699324111</v>
      </c>
      <c r="AQ79" s="32">
        <f t="shared" si="60"/>
        <v>-0.99461080211915898</v>
      </c>
      <c r="AR79" s="32">
        <f t="shared" si="61"/>
        <v>0.35531434078198654</v>
      </c>
      <c r="AS79" s="32">
        <f t="shared" si="62"/>
        <v>-1.1839374937748461</v>
      </c>
      <c r="AT79" s="32">
        <f t="shared" si="63"/>
        <v>0.57977522263271342</v>
      </c>
      <c r="AU79" s="32">
        <f t="shared" si="64"/>
        <v>-1.292580801778995</v>
      </c>
      <c r="AV79" s="32">
        <f t="shared" si="65"/>
        <v>0.83493664438644155</v>
      </c>
      <c r="AW79" s="32">
        <f t="shared" si="66"/>
        <v>-1.3131368642326779</v>
      </c>
      <c r="AX79" s="32">
        <f t="shared" si="67"/>
        <v>1.1034097768248396</v>
      </c>
      <c r="AY79" s="32">
        <f t="shared" si="68"/>
        <v>-1.2442048194501762</v>
      </c>
      <c r="AZ79" s="32">
        <f t="shared" si="69"/>
        <v>1.3668986196450605</v>
      </c>
      <c r="BA79" s="32">
        <f t="shared" si="70"/>
        <v>-1.0904822723678271</v>
      </c>
      <c r="BB79" s="32">
        <f t="shared" si="71"/>
        <v>1.6074468436448077</v>
      </c>
      <c r="BC79" s="32">
        <f t="shared" si="72"/>
        <v>-0.86244516053077169</v>
      </c>
      <c r="BD79" s="32">
        <f t="shared" si="73"/>
        <v>1.8086614848832341</v>
      </c>
      <c r="BE79" s="32">
        <f t="shared" si="74"/>
        <v>-0.57563383626156017</v>
      </c>
      <c r="BF79" s="32">
        <f t="shared" si="75"/>
        <v>1.9568300980828568</v>
      </c>
      <c r="BG79" s="32">
        <f t="shared" si="76"/>
        <v>-0.24959401733101794</v>
      </c>
      <c r="BH79" s="32">
        <f t="shared" si="77"/>
        <v>2.0418552371143326</v>
      </c>
      <c r="BI79" s="32">
        <f t="shared" si="78"/>
        <v>9.3455221407019354E-2</v>
      </c>
      <c r="BJ79" s="33">
        <f t="shared" si="79"/>
        <v>2.0579425792633526</v>
      </c>
    </row>
    <row r="80" spans="2:62" x14ac:dyDescent="0.2">
      <c r="B80" s="26"/>
      <c r="C80" s="32">
        <f>O28</f>
        <v>0.76321355541370295</v>
      </c>
      <c r="D80" s="32">
        <f>P28</f>
        <v>0.16004529002545531</v>
      </c>
      <c r="E80" s="32">
        <v>0</v>
      </c>
      <c r="F80" s="33">
        <v>0</v>
      </c>
      <c r="H80" s="39">
        <v>37946</v>
      </c>
      <c r="I80" s="27">
        <v>325</v>
      </c>
      <c r="J80" s="32">
        <f t="shared" si="28"/>
        <v>13.717693781534368</v>
      </c>
      <c r="K80" s="32">
        <v>-20</v>
      </c>
      <c r="L80" s="32">
        <f t="shared" si="29"/>
        <v>1.4074892442257196</v>
      </c>
      <c r="M80" s="32">
        <f t="shared" si="30"/>
        <v>8.4194596033156113E-2</v>
      </c>
      <c r="N80" s="32">
        <f t="shared" si="31"/>
        <v>2.2010525821627436</v>
      </c>
      <c r="O80" s="32">
        <f t="shared" si="32"/>
        <v>0.44495841000242176</v>
      </c>
      <c r="P80" s="32">
        <f t="shared" si="33"/>
        <v>2.1465327211192369</v>
      </c>
      <c r="Q80" s="32">
        <f t="shared" si="34"/>
        <v>0.77539904365856249</v>
      </c>
      <c r="R80" s="32">
        <f t="shared" si="35"/>
        <v>2.0207964632918918</v>
      </c>
      <c r="S80" s="32">
        <f t="shared" si="36"/>
        <v>1.052997513896879</v>
      </c>
      <c r="T80" s="32">
        <f t="shared" si="37"/>
        <v>1.8324125268626503</v>
      </c>
      <c r="U80" s="32">
        <f t="shared" si="38"/>
        <v>1.2588359437237924</v>
      </c>
      <c r="V80" s="32">
        <f t="shared" si="39"/>
        <v>1.5942189657799917</v>
      </c>
      <c r="W80" s="32">
        <f t="shared" si="40"/>
        <v>1.3788867843106873</v>
      </c>
      <c r="X80" s="32">
        <f t="shared" si="41"/>
        <v>1.3224482775982267</v>
      </c>
      <c r="Y80" s="32">
        <f t="shared" si="42"/>
        <v>1.4049687692649617</v>
      </c>
      <c r="Z80" s="32">
        <f t="shared" si="43"/>
        <v>1.0356211855946458</v>
      </c>
      <c r="AA80" s="32">
        <f t="shared" si="44"/>
        <v>1.3353044544144996</v>
      </c>
      <c r="AB80" s="32">
        <f t="shared" si="45"/>
        <v>0.75328448208511178</v>
      </c>
      <c r="AC80" s="32">
        <f t="shared" si="46"/>
        <v>1.1746413476906366</v>
      </c>
      <c r="AD80" s="32">
        <f t="shared" si="47"/>
        <v>0.49467894683033581</v>
      </c>
      <c r="AE80" s="32">
        <f t="shared" si="48"/>
        <v>0.93392837430826581</v>
      </c>
      <c r="AF80" s="32">
        <f t="shared" si="49"/>
        <v>0.27742811969207715</v>
      </c>
      <c r="AG80" s="32">
        <f t="shared" si="50"/>
        <v>0.62956972560639934</v>
      </c>
      <c r="AH80" s="32">
        <f t="shared" si="51"/>
        <v>0.11633728551584122</v>
      </c>
      <c r="AI80" s="32">
        <f t="shared" si="52"/>
        <v>0.28230694051762123</v>
      </c>
      <c r="AJ80" s="32">
        <f t="shared" si="53"/>
        <v>2.2384518435548562E-2</v>
      </c>
      <c r="AK80" s="32">
        <f t="shared" si="54"/>
        <v>-8.4194596033156252E-2</v>
      </c>
      <c r="AL80" s="32">
        <f t="shared" si="55"/>
        <v>1.9725442634314083E-3</v>
      </c>
      <c r="AM80" s="32">
        <f t="shared" si="56"/>
        <v>-0.44495841000242153</v>
      </c>
      <c r="AN80" s="32">
        <f t="shared" si="57"/>
        <v>5.6492405306937776E-2</v>
      </c>
      <c r="AO80" s="32">
        <f t="shared" si="58"/>
        <v>-0.77539904365856249</v>
      </c>
      <c r="AP80" s="32">
        <f t="shared" si="59"/>
        <v>0.18222866313428321</v>
      </c>
      <c r="AQ80" s="32">
        <f t="shared" si="60"/>
        <v>-1.0529975138968786</v>
      </c>
      <c r="AR80" s="32">
        <f t="shared" si="61"/>
        <v>0.37061259956352399</v>
      </c>
      <c r="AS80" s="32">
        <f t="shared" si="62"/>
        <v>-1.2588359437237924</v>
      </c>
      <c r="AT80" s="32">
        <f t="shared" si="63"/>
        <v>0.60880616064618365</v>
      </c>
      <c r="AU80" s="32">
        <f t="shared" si="64"/>
        <v>-1.3788867843106873</v>
      </c>
      <c r="AV80" s="32">
        <f t="shared" si="65"/>
        <v>0.88057684882794829</v>
      </c>
      <c r="AW80" s="32">
        <f t="shared" si="66"/>
        <v>-1.4049687692649617</v>
      </c>
      <c r="AX80" s="32">
        <f t="shared" si="67"/>
        <v>1.1674039408315289</v>
      </c>
      <c r="AY80" s="32">
        <f t="shared" si="68"/>
        <v>-1.3353044544144994</v>
      </c>
      <c r="AZ80" s="32">
        <f t="shared" si="69"/>
        <v>1.4497406443410636</v>
      </c>
      <c r="BA80" s="32">
        <f t="shared" si="70"/>
        <v>-1.1746413476906363</v>
      </c>
      <c r="BB80" s="32">
        <f t="shared" si="71"/>
        <v>1.7083461795958395</v>
      </c>
      <c r="BC80" s="32">
        <f t="shared" si="72"/>
        <v>-0.93392837430826603</v>
      </c>
      <c r="BD80" s="32">
        <f t="shared" si="73"/>
        <v>1.9255970067340975</v>
      </c>
      <c r="BE80" s="32">
        <f t="shared" si="74"/>
        <v>-0.6295697256063989</v>
      </c>
      <c r="BF80" s="32">
        <f t="shared" si="75"/>
        <v>2.0866878409103338</v>
      </c>
      <c r="BG80" s="32">
        <f t="shared" si="76"/>
        <v>-0.28230694051762079</v>
      </c>
      <c r="BH80" s="32">
        <f t="shared" si="77"/>
        <v>2.1806406079906262</v>
      </c>
      <c r="BI80" s="32">
        <f t="shared" si="78"/>
        <v>8.419459603315671E-2</v>
      </c>
      <c r="BJ80" s="33">
        <f t="shared" si="79"/>
        <v>2.2010525821627436</v>
      </c>
    </row>
    <row r="81" spans="2:62" x14ac:dyDescent="0.2">
      <c r="B81" s="26">
        <v>11</v>
      </c>
      <c r="C81" s="32">
        <f>I30</f>
        <v>0.19244834975397493</v>
      </c>
      <c r="D81" s="32">
        <f>J30</f>
        <v>1.9828399663165519E-2</v>
      </c>
      <c r="E81" s="32">
        <f>C81</f>
        <v>0.19244834975397493</v>
      </c>
      <c r="F81" s="33">
        <f>D81</f>
        <v>1.9828399663165519E-2</v>
      </c>
      <c r="H81" s="40">
        <v>260</v>
      </c>
      <c r="I81" s="27">
        <v>340</v>
      </c>
      <c r="J81" s="32">
        <f t="shared" si="28"/>
        <v>8.6298816823367908</v>
      </c>
      <c r="K81" s="32">
        <f>23.43*SIN(RADIANS(H81*360/365))</f>
        <v>-22.776729347018907</v>
      </c>
      <c r="L81" s="32">
        <f t="shared" si="29"/>
        <v>1.5014798191975471</v>
      </c>
      <c r="M81" s="32">
        <f t="shared" si="30"/>
        <v>5.6524806138688946E-2</v>
      </c>
      <c r="N81" s="32">
        <f t="shared" si="31"/>
        <v>2.3493077422463333</v>
      </c>
      <c r="O81" s="32">
        <f t="shared" si="32"/>
        <v>0.44293487023801786</v>
      </c>
      <c r="P81" s="32">
        <f t="shared" si="33"/>
        <v>2.2978472538010273</v>
      </c>
      <c r="Q81" s="32">
        <f t="shared" si="34"/>
        <v>0.79915965491510821</v>
      </c>
      <c r="R81" s="32">
        <f t="shared" si="35"/>
        <v>2.1698713751008398</v>
      </c>
      <c r="S81" s="32">
        <f t="shared" si="36"/>
        <v>1.1009230297835075</v>
      </c>
      <c r="T81" s="32">
        <f t="shared" si="37"/>
        <v>1.97410145078905</v>
      </c>
      <c r="U81" s="32">
        <f t="shared" si="38"/>
        <v>1.3276603195334897</v>
      </c>
      <c r="V81" s="32">
        <f t="shared" si="39"/>
        <v>1.723878877682409</v>
      </c>
      <c r="W81" s="32">
        <f t="shared" si="40"/>
        <v>1.4639197525696817</v>
      </c>
      <c r="X81" s="32">
        <f t="shared" si="41"/>
        <v>1.4362559106257811</v>
      </c>
      <c r="Y81" s="32">
        <f t="shared" si="42"/>
        <v>1.5004154737100264</v>
      </c>
      <c r="Z81" s="32">
        <f t="shared" si="43"/>
        <v>1.1308335795046485</v>
      </c>
      <c r="AA81" s="32">
        <f t="shared" si="44"/>
        <v>1.4346603598708403</v>
      </c>
      <c r="AB81" s="32">
        <f t="shared" si="45"/>
        <v>0.82842591145064959</v>
      </c>
      <c r="AC81" s="32">
        <f t="shared" si="46"/>
        <v>1.2711355133948006</v>
      </c>
      <c r="AD81" s="32">
        <f t="shared" si="47"/>
        <v>0.54964148928936374</v>
      </c>
      <c r="AE81" s="32">
        <f t="shared" si="48"/>
        <v>1.0209848823316636</v>
      </c>
      <c r="AF81" s="32">
        <f t="shared" si="49"/>
        <v>0.31347901067804196</v>
      </c>
      <c r="AG81" s="32">
        <f t="shared" si="50"/>
        <v>0.70125581879491783</v>
      </c>
      <c r="AH81" s="32">
        <f t="shared" si="51"/>
        <v>0.13603255825709659</v>
      </c>
      <c r="AI81" s="32">
        <f t="shared" si="52"/>
        <v>0.33373733008733253</v>
      </c>
      <c r="AJ81" s="32">
        <f t="shared" si="53"/>
        <v>2.9394814514887568E-2</v>
      </c>
      <c r="AK81" s="32">
        <f t="shared" si="54"/>
        <v>-5.6524806138688821E-2</v>
      </c>
      <c r="AL81" s="32">
        <f t="shared" si="55"/>
        <v>8.3296546024291818E-4</v>
      </c>
      <c r="AM81" s="32">
        <f t="shared" si="56"/>
        <v>-0.44293487023801792</v>
      </c>
      <c r="AN81" s="32">
        <f t="shared" si="57"/>
        <v>5.2293453905548737E-2</v>
      </c>
      <c r="AO81" s="32">
        <f t="shared" si="58"/>
        <v>-0.7991596549151081</v>
      </c>
      <c r="AP81" s="32">
        <f t="shared" si="59"/>
        <v>0.18026933260573585</v>
      </c>
      <c r="AQ81" s="32">
        <f t="shared" si="60"/>
        <v>-1.1009230297835073</v>
      </c>
      <c r="AR81" s="32">
        <f t="shared" si="61"/>
        <v>0.37603925691752593</v>
      </c>
      <c r="AS81" s="32">
        <f t="shared" si="62"/>
        <v>-1.32766031953349</v>
      </c>
      <c r="AT81" s="32">
        <f t="shared" si="63"/>
        <v>0.62626183002416702</v>
      </c>
      <c r="AU81" s="32">
        <f t="shared" si="64"/>
        <v>-1.4639197525696814</v>
      </c>
      <c r="AV81" s="32">
        <f t="shared" si="65"/>
        <v>0.91388479708079451</v>
      </c>
      <c r="AW81" s="32">
        <f t="shared" si="66"/>
        <v>-1.5004154737100264</v>
      </c>
      <c r="AX81" s="32">
        <f t="shared" si="67"/>
        <v>1.2193071282019265</v>
      </c>
      <c r="AY81" s="32">
        <f t="shared" si="68"/>
        <v>-1.4346603598708407</v>
      </c>
      <c r="AZ81" s="32">
        <f t="shared" si="69"/>
        <v>1.5217147962559254</v>
      </c>
      <c r="BA81" s="32">
        <f t="shared" si="70"/>
        <v>-1.271135513394801</v>
      </c>
      <c r="BB81" s="32">
        <f t="shared" si="71"/>
        <v>1.8004992184172117</v>
      </c>
      <c r="BC81" s="32">
        <f t="shared" si="72"/>
        <v>-1.0209848823316643</v>
      </c>
      <c r="BD81" s="32">
        <f t="shared" si="73"/>
        <v>2.0366616970285332</v>
      </c>
      <c r="BE81" s="32">
        <f t="shared" si="74"/>
        <v>-0.70125581879491794</v>
      </c>
      <c r="BF81" s="32">
        <f t="shared" si="75"/>
        <v>2.214108149449479</v>
      </c>
      <c r="BG81" s="32">
        <f t="shared" si="76"/>
        <v>-0.33373733008733336</v>
      </c>
      <c r="BH81" s="32">
        <f t="shared" si="77"/>
        <v>2.3207458931916882</v>
      </c>
      <c r="BI81" s="32">
        <f t="shared" si="78"/>
        <v>5.6524806138687968E-2</v>
      </c>
      <c r="BJ81" s="33">
        <f t="shared" si="79"/>
        <v>2.3493077422463333</v>
      </c>
    </row>
    <row r="82" spans="2:62" x14ac:dyDescent="0.2">
      <c r="B82" s="26"/>
      <c r="C82" s="32">
        <f>O30</f>
        <v>0.39506840724294928</v>
      </c>
      <c r="D82" s="32">
        <f>P30</f>
        <v>4.0704813957188057E-2</v>
      </c>
      <c r="E82" s="32">
        <v>0</v>
      </c>
      <c r="F82" s="33">
        <v>0</v>
      </c>
      <c r="H82" s="26">
        <v>21.12</v>
      </c>
      <c r="I82" s="27">
        <v>355</v>
      </c>
      <c r="J82" s="32">
        <f t="shared" si="28"/>
        <v>1.9880252074917657</v>
      </c>
      <c r="K82" s="32">
        <v>-23.44</v>
      </c>
      <c r="L82" s="32">
        <f t="shared" si="29"/>
        <v>1.5264271108274061</v>
      </c>
      <c r="M82" s="32">
        <f t="shared" si="30"/>
        <v>1.3240667739717321E-2</v>
      </c>
      <c r="N82" s="32">
        <f t="shared" si="31"/>
        <v>2.3891436721148276</v>
      </c>
      <c r="O82" s="32">
        <f t="shared" si="32"/>
        <v>0.40784304677199912</v>
      </c>
      <c r="P82" s="32">
        <f t="shared" si="33"/>
        <v>2.3457584407337198</v>
      </c>
      <c r="Q82" s="32">
        <f t="shared" si="34"/>
        <v>0.77465159615927159</v>
      </c>
      <c r="R82" s="32">
        <f t="shared" si="35"/>
        <v>2.2239232760800975</v>
      </c>
      <c r="S82" s="32">
        <f t="shared" si="36"/>
        <v>1.0886689194405808</v>
      </c>
      <c r="T82" s="32">
        <f t="shared" si="37"/>
        <v>2.0319410432829765</v>
      </c>
      <c r="U82" s="32">
        <f t="shared" si="38"/>
        <v>1.3284952549724687</v>
      </c>
      <c r="V82" s="32">
        <f t="shared" si="39"/>
        <v>1.7828950142418394</v>
      </c>
      <c r="W82" s="32">
        <f t="shared" si="40"/>
        <v>1.4777868343201959</v>
      </c>
      <c r="X82" s="32">
        <f t="shared" si="41"/>
        <v>1.4937572642678179</v>
      </c>
      <c r="Y82" s="32">
        <f t="shared" si="42"/>
        <v>1.5263696830672144</v>
      </c>
      <c r="Z82" s="32">
        <f t="shared" si="43"/>
        <v>1.1842320531989166</v>
      </c>
      <c r="AA82" s="32">
        <f t="shared" si="44"/>
        <v>1.4709329603583692</v>
      </c>
      <c r="AB82" s="32">
        <f t="shared" si="45"/>
        <v>0.8754130126548848</v>
      </c>
      <c r="AC82" s="32">
        <f t="shared" si="46"/>
        <v>1.3152545872327515</v>
      </c>
      <c r="AD82" s="32">
        <f t="shared" si="47"/>
        <v>0.58834564990120375</v>
      </c>
      <c r="AE82" s="32">
        <f t="shared" si="48"/>
        <v>1.0699437875481965</v>
      </c>
      <c r="AF82" s="32">
        <f t="shared" si="49"/>
        <v>0.34259313130828967</v>
      </c>
      <c r="AG82" s="32">
        <f t="shared" si="50"/>
        <v>0.75171808690794273</v>
      </c>
      <c r="AH82" s="32">
        <f t="shared" si="51"/>
        <v>0.15490308489301008</v>
      </c>
      <c r="AI82" s="32">
        <f t="shared" si="52"/>
        <v>0.38226404091778848</v>
      </c>
      <c r="AJ82" s="32">
        <f t="shared" si="53"/>
        <v>3.806627714609967E-2</v>
      </c>
      <c r="AK82" s="32">
        <f t="shared" si="54"/>
        <v>-1.3240667739717941E-2</v>
      </c>
      <c r="AL82" s="32">
        <f t="shared" si="55"/>
        <v>4.4943433555766354E-5</v>
      </c>
      <c r="AM82" s="32">
        <f t="shared" si="56"/>
        <v>-0.40784304677199928</v>
      </c>
      <c r="AN82" s="32">
        <f t="shared" si="57"/>
        <v>4.3430174814663713E-2</v>
      </c>
      <c r="AO82" s="32">
        <f t="shared" si="58"/>
        <v>-0.77465159615927182</v>
      </c>
      <c r="AP82" s="32">
        <f t="shared" si="59"/>
        <v>0.1652653394682857</v>
      </c>
      <c r="AQ82" s="32">
        <f t="shared" si="60"/>
        <v>-1.0886689194405808</v>
      </c>
      <c r="AR82" s="32">
        <f t="shared" si="61"/>
        <v>0.3572475722654066</v>
      </c>
      <c r="AS82" s="32">
        <f t="shared" si="62"/>
        <v>-1.3284952549724685</v>
      </c>
      <c r="AT82" s="32">
        <f t="shared" si="63"/>
        <v>0.60629360130654331</v>
      </c>
      <c r="AU82" s="32">
        <f t="shared" si="64"/>
        <v>-1.4777868343201954</v>
      </c>
      <c r="AV82" s="32">
        <f t="shared" si="65"/>
        <v>0.89543135128056484</v>
      </c>
      <c r="AW82" s="32">
        <f t="shared" si="66"/>
        <v>-1.5263696830672144</v>
      </c>
      <c r="AX82" s="32">
        <f t="shared" si="67"/>
        <v>1.2049565623494669</v>
      </c>
      <c r="AY82" s="32">
        <f t="shared" si="68"/>
        <v>-1.4709329603583692</v>
      </c>
      <c r="AZ82" s="32">
        <f t="shared" si="69"/>
        <v>1.5137756028934981</v>
      </c>
      <c r="BA82" s="32">
        <f t="shared" si="70"/>
        <v>-1.3152545872327519</v>
      </c>
      <c r="BB82" s="32">
        <f t="shared" si="71"/>
        <v>1.8008429656471789</v>
      </c>
      <c r="BC82" s="32">
        <f t="shared" si="72"/>
        <v>-1.0699437875481979</v>
      </c>
      <c r="BD82" s="32">
        <f t="shared" si="73"/>
        <v>2.0465954842400929</v>
      </c>
      <c r="BE82" s="32">
        <f t="shared" si="74"/>
        <v>-0.75171808690794351</v>
      </c>
      <c r="BF82" s="32">
        <f t="shared" si="75"/>
        <v>2.2342855306553728</v>
      </c>
      <c r="BG82" s="32">
        <f t="shared" si="76"/>
        <v>-0.38226404091778804</v>
      </c>
      <c r="BH82" s="32">
        <f t="shared" si="77"/>
        <v>2.3511223384022832</v>
      </c>
      <c r="BI82" s="32">
        <f t="shared" si="78"/>
        <v>1.3240667739715719E-2</v>
      </c>
      <c r="BJ82" s="33">
        <f t="shared" si="79"/>
        <v>2.3891436721148276</v>
      </c>
    </row>
    <row r="83" spans="2:62" x14ac:dyDescent="0.2">
      <c r="B83" s="26">
        <v>12</v>
      </c>
      <c r="C83" s="32">
        <f>I32</f>
        <v>9.1097545877043921E-17</v>
      </c>
      <c r="D83" s="32">
        <f>J32</f>
        <v>0</v>
      </c>
      <c r="E83" s="32">
        <f>C83</f>
        <v>9.1097545877043921E-17</v>
      </c>
      <c r="F83" s="33">
        <f>D83</f>
        <v>0</v>
      </c>
      <c r="H83" s="40">
        <v>290</v>
      </c>
      <c r="I83" s="27">
        <v>6</v>
      </c>
      <c r="J83" s="32">
        <f t="shared" si="28"/>
        <v>-5.3461207543619462</v>
      </c>
      <c r="K83" s="32">
        <f>23.43*SIN(RADIANS(H83*360/365))</f>
        <v>-22.519270836128005</v>
      </c>
      <c r="L83" s="32">
        <f t="shared" si="29"/>
        <v>1.4920781696531966</v>
      </c>
      <c r="M83" s="32">
        <f t="shared" si="30"/>
        <v>-3.4802330712433278E-2</v>
      </c>
      <c r="N83" s="32">
        <f t="shared" si="31"/>
        <v>2.3351074061262942</v>
      </c>
      <c r="O83" s="32">
        <f t="shared" si="32"/>
        <v>0.35245671389236688</v>
      </c>
      <c r="P83" s="32">
        <f t="shared" si="33"/>
        <v>2.3023787385513321</v>
      </c>
      <c r="Q83" s="32">
        <f t="shared" si="34"/>
        <v>0.71569641590766175</v>
      </c>
      <c r="R83" s="32">
        <f t="shared" si="35"/>
        <v>2.1923244450943491</v>
      </c>
      <c r="S83" s="32">
        <f t="shared" si="36"/>
        <v>1.0301625899230988</v>
      </c>
      <c r="T83" s="32">
        <f t="shared" si="37"/>
        <v>2.0124445439811209</v>
      </c>
      <c r="U83" s="32">
        <f t="shared" si="38"/>
        <v>1.2744248858594498</v>
      </c>
      <c r="V83" s="32">
        <f t="shared" si="39"/>
        <v>1.7749975532069211</v>
      </c>
      <c r="W83" s="32">
        <f t="shared" si="40"/>
        <v>1.4318372319111825</v>
      </c>
      <c r="X83" s="32">
        <f t="shared" si="41"/>
        <v>1.4961650927933068</v>
      </c>
      <c r="Y83" s="32">
        <f t="shared" si="42"/>
        <v>1.4916722368310726</v>
      </c>
      <c r="Z83" s="32">
        <f t="shared" si="43"/>
        <v>1.1949491341250371</v>
      </c>
      <c r="AA83" s="32">
        <f t="shared" si="44"/>
        <v>1.4498522439158508</v>
      </c>
      <c r="AB83" s="32">
        <f t="shared" si="45"/>
        <v>0.89187704700244752</v>
      </c>
      <c r="AC83" s="32">
        <f t="shared" si="46"/>
        <v>1.3092272165718832</v>
      </c>
      <c r="AD83" s="32">
        <f t="shared" si="47"/>
        <v>0.60760269331263761</v>
      </c>
      <c r="AE83" s="32">
        <f t="shared" si="48"/>
        <v>1.0793805180188154</v>
      </c>
      <c r="AF83" s="32">
        <f t="shared" si="49"/>
        <v>0.36149890047398592</v>
      </c>
      <c r="AG83" s="32">
        <f t="shared" si="50"/>
        <v>0.775975820923411</v>
      </c>
      <c r="AH83" s="32">
        <f t="shared" si="51"/>
        <v>0.1703372352626995</v>
      </c>
      <c r="AI83" s="32">
        <f t="shared" si="52"/>
        <v>0.41968965399275182</v>
      </c>
      <c r="AJ83" s="32">
        <f t="shared" si="53"/>
        <v>4.7145049253338511E-2</v>
      </c>
      <c r="AK83" s="32">
        <f t="shared" si="54"/>
        <v>3.4802330712433646E-2</v>
      </c>
      <c r="AL83" s="32">
        <f t="shared" si="55"/>
        <v>3.1768633772844002E-4</v>
      </c>
      <c r="AM83" s="32">
        <f t="shared" si="56"/>
        <v>-0.35245671389236677</v>
      </c>
      <c r="AN83" s="32">
        <f t="shared" si="57"/>
        <v>3.3046353912691062E-2</v>
      </c>
      <c r="AO83" s="32">
        <f t="shared" si="58"/>
        <v>-0.7156964159076612</v>
      </c>
      <c r="AP83" s="32">
        <f t="shared" si="59"/>
        <v>0.14310064736967376</v>
      </c>
      <c r="AQ83" s="32">
        <f t="shared" si="60"/>
        <v>-1.0301625899230991</v>
      </c>
      <c r="AR83" s="32">
        <f t="shared" si="61"/>
        <v>0.32298054848290259</v>
      </c>
      <c r="AS83" s="32">
        <f t="shared" si="62"/>
        <v>-1.2744248858594496</v>
      </c>
      <c r="AT83" s="32">
        <f t="shared" si="63"/>
        <v>0.56042753925710154</v>
      </c>
      <c r="AU83" s="32">
        <f t="shared" si="64"/>
        <v>-1.4318372319111825</v>
      </c>
      <c r="AV83" s="32">
        <f t="shared" si="65"/>
        <v>0.83925999967071663</v>
      </c>
      <c r="AW83" s="32">
        <f t="shared" si="66"/>
        <v>-1.4916722368310726</v>
      </c>
      <c r="AX83" s="32">
        <f t="shared" si="67"/>
        <v>1.1404759583389856</v>
      </c>
      <c r="AY83" s="32">
        <f t="shared" si="68"/>
        <v>-1.4498522439158508</v>
      </c>
      <c r="AZ83" s="32">
        <f t="shared" si="69"/>
        <v>1.4435480454615757</v>
      </c>
      <c r="BA83" s="32">
        <f t="shared" si="70"/>
        <v>-1.3092272165718832</v>
      </c>
      <c r="BB83" s="32">
        <f t="shared" si="71"/>
        <v>1.7278223991513852</v>
      </c>
      <c r="BC83" s="32">
        <f t="shared" si="72"/>
        <v>-1.0793805180188161</v>
      </c>
      <c r="BD83" s="32">
        <f t="shared" si="73"/>
        <v>1.9739261919900368</v>
      </c>
      <c r="BE83" s="32">
        <f t="shared" si="74"/>
        <v>-0.77597582092341166</v>
      </c>
      <c r="BF83" s="32">
        <f t="shared" si="75"/>
        <v>2.165087857201323</v>
      </c>
      <c r="BG83" s="32">
        <f t="shared" si="76"/>
        <v>-0.41968965399275199</v>
      </c>
      <c r="BH83" s="32">
        <f t="shared" si="77"/>
        <v>2.2882800432106842</v>
      </c>
      <c r="BI83" s="32">
        <f t="shared" si="78"/>
        <v>-3.4802330712432501E-2</v>
      </c>
      <c r="BJ83" s="33">
        <f t="shared" si="79"/>
        <v>2.3351074061262942</v>
      </c>
    </row>
    <row r="84" spans="2:62" x14ac:dyDescent="0.2">
      <c r="B84" s="26"/>
      <c r="C84" s="32">
        <f>O32</f>
        <v>1.8700998163608254E-16</v>
      </c>
      <c r="D84" s="32">
        <f>P32</f>
        <v>0</v>
      </c>
      <c r="E84" s="32">
        <v>0</v>
      </c>
      <c r="F84" s="33">
        <v>0</v>
      </c>
      <c r="H84" s="41">
        <v>37642</v>
      </c>
      <c r="I84" s="30">
        <v>21</v>
      </c>
      <c r="J84" s="34">
        <f t="shared" si="28"/>
        <v>-10.754672781916462</v>
      </c>
      <c r="K84" s="34">
        <v>-20</v>
      </c>
      <c r="L84" s="34">
        <f t="shared" si="29"/>
        <v>1.4074892442257196</v>
      </c>
      <c r="M84" s="34">
        <f t="shared" si="30"/>
        <v>-6.602376101621206E-2</v>
      </c>
      <c r="N84" s="34">
        <f t="shared" si="31"/>
        <v>2.2018125505677668</v>
      </c>
      <c r="O84" s="34">
        <f t="shared" si="32"/>
        <v>0.30010995112034766</v>
      </c>
      <c r="P84" s="34">
        <f t="shared" si="33"/>
        <v>2.1776941076767455</v>
      </c>
      <c r="Q84" s="34">
        <f t="shared" si="34"/>
        <v>0.64579166604319949</v>
      </c>
      <c r="R84" s="34">
        <f t="shared" si="35"/>
        <v>2.0802356710046173</v>
      </c>
      <c r="S84" s="34">
        <f t="shared" si="36"/>
        <v>0.94746374614639528</v>
      </c>
      <c r="T84" s="34">
        <f t="shared" si="37"/>
        <v>1.916078871952906</v>
      </c>
      <c r="U84" s="34">
        <f t="shared" si="38"/>
        <v>1.1845677377075863</v>
      </c>
      <c r="V84" s="34">
        <f t="shared" si="39"/>
        <v>1.6964107250950486</v>
      </c>
      <c r="W84" s="34">
        <f t="shared" si="40"/>
        <v>1.3409453955347501</v>
      </c>
      <c r="X84" s="34">
        <f t="shared" si="41"/>
        <v>1.4362012516206317</v>
      </c>
      <c r="Y84" s="34">
        <f t="shared" si="42"/>
        <v>1.4059398406732635</v>
      </c>
      <c r="Z84" s="34">
        <f t="shared" si="43"/>
        <v>1.1531832971304499</v>
      </c>
      <c r="AA84" s="34">
        <f t="shared" si="44"/>
        <v>1.3751218090953361</v>
      </c>
      <c r="AB84" s="34">
        <f t="shared" si="45"/>
        <v>0.86664406751372436</v>
      </c>
      <c r="AC84" s="34">
        <f t="shared" si="46"/>
        <v>1.2505914987237985</v>
      </c>
      <c r="AD84" s="34">
        <f t="shared" si="47"/>
        <v>0.59611073774036982</v>
      </c>
      <c r="AE84" s="34">
        <f t="shared" si="48"/>
        <v>1.0408354444144026</v>
      </c>
      <c r="AF84" s="34">
        <f t="shared" si="49"/>
        <v>0.36001970715697362</v>
      </c>
      <c r="AG84" s="34">
        <f t="shared" si="50"/>
        <v>0.76014817463006412</v>
      </c>
      <c r="AH84" s="34">
        <f t="shared" si="51"/>
        <v>0.17446018933891949</v>
      </c>
      <c r="AI84" s="34">
        <f t="shared" si="52"/>
        <v>0.4276580629489406</v>
      </c>
      <c r="AJ84" s="34">
        <f t="shared" si="53"/>
        <v>5.2077758773905525E-2</v>
      </c>
      <c r="AK84" s="34">
        <f t="shared" si="54"/>
        <v>6.602376101621224E-2</v>
      </c>
      <c r="AL84" s="34">
        <f t="shared" si="55"/>
        <v>1.2125758584080604E-3</v>
      </c>
      <c r="AM84" s="34">
        <f t="shared" si="56"/>
        <v>-0.30010995112034827</v>
      </c>
      <c r="AN84" s="34">
        <f t="shared" si="57"/>
        <v>2.5331018749429446E-2</v>
      </c>
      <c r="AO84" s="34">
        <f t="shared" si="58"/>
        <v>-0.6457916660431996</v>
      </c>
      <c r="AP84" s="34">
        <f t="shared" si="59"/>
        <v>0.12278945542155772</v>
      </c>
      <c r="AQ84" s="34">
        <f t="shared" si="60"/>
        <v>-0.9474637461463955</v>
      </c>
      <c r="AR84" s="34">
        <f t="shared" si="61"/>
        <v>0.28694625447326916</v>
      </c>
      <c r="AS84" s="34">
        <f t="shared" si="62"/>
        <v>-1.1845677377075863</v>
      </c>
      <c r="AT84" s="34">
        <f t="shared" si="63"/>
        <v>0.50661440133112612</v>
      </c>
      <c r="AU84" s="34">
        <f t="shared" si="64"/>
        <v>-1.3409453955347499</v>
      </c>
      <c r="AV84" s="34">
        <f t="shared" si="65"/>
        <v>0.76682387480554293</v>
      </c>
      <c r="AW84" s="34">
        <f t="shared" si="66"/>
        <v>-1.4059398406732635</v>
      </c>
      <c r="AX84" s="34">
        <f t="shared" si="67"/>
        <v>1.0498418292957248</v>
      </c>
      <c r="AY84" s="34">
        <f t="shared" si="68"/>
        <v>-1.3751218090953361</v>
      </c>
      <c r="AZ84" s="34">
        <f t="shared" si="69"/>
        <v>1.3363810589124507</v>
      </c>
      <c r="BA84" s="34">
        <f t="shared" si="70"/>
        <v>-1.2505914987237987</v>
      </c>
      <c r="BB84" s="34">
        <f t="shared" si="71"/>
        <v>1.6069143886858051</v>
      </c>
      <c r="BC84" s="34">
        <f t="shared" si="72"/>
        <v>-1.040835444414403</v>
      </c>
      <c r="BD84" s="34">
        <f t="shared" si="73"/>
        <v>1.8430054192692007</v>
      </c>
      <c r="BE84" s="34">
        <f t="shared" si="74"/>
        <v>-0.76014817463006512</v>
      </c>
      <c r="BF84" s="34">
        <f t="shared" si="75"/>
        <v>2.0285649370872547</v>
      </c>
      <c r="BG84" s="34">
        <f t="shared" si="76"/>
        <v>-0.42765806294894138</v>
      </c>
      <c r="BH84" s="34">
        <f t="shared" si="77"/>
        <v>2.150947367652269</v>
      </c>
      <c r="BI84" s="34">
        <f t="shared" si="78"/>
        <v>-6.6023761016211782E-2</v>
      </c>
      <c r="BJ84" s="35">
        <f t="shared" si="79"/>
        <v>2.2018125505677668</v>
      </c>
    </row>
    <row r="85" spans="2:62" x14ac:dyDescent="0.2">
      <c r="B85" s="26">
        <v>13</v>
      </c>
      <c r="C85" s="32">
        <f>I34</f>
        <v>-0.19244834975397476</v>
      </c>
      <c r="D85" s="32">
        <f>J34</f>
        <v>1.9828399663165519E-2</v>
      </c>
      <c r="E85" s="32">
        <f>C85</f>
        <v>-0.19244834975397476</v>
      </c>
      <c r="F85" s="33">
        <f>D85</f>
        <v>1.9828399663165519E-2</v>
      </c>
    </row>
    <row r="86" spans="2:62" x14ac:dyDescent="0.2">
      <c r="B86" s="26"/>
      <c r="C86" s="32">
        <f>O34</f>
        <v>-0.39506840724294895</v>
      </c>
      <c r="D86" s="32">
        <f>P34</f>
        <v>4.0704813957187946E-2</v>
      </c>
      <c r="E86" s="32">
        <v>0</v>
      </c>
      <c r="F86" s="33">
        <v>0</v>
      </c>
    </row>
    <row r="87" spans="2:62" x14ac:dyDescent="0.2">
      <c r="B87" s="26">
        <v>14</v>
      </c>
      <c r="C87" s="32">
        <f>I36</f>
        <v>-0.37178166250815109</v>
      </c>
      <c r="D87" s="32">
        <f>J36</f>
        <v>7.7962325983596648E-2</v>
      </c>
      <c r="E87" s="32">
        <f>C87</f>
        <v>-0.37178166250815109</v>
      </c>
      <c r="F87" s="33">
        <f>D87</f>
        <v>7.7962325983596648E-2</v>
      </c>
    </row>
    <row r="88" spans="2:62" x14ac:dyDescent="0.2">
      <c r="B88" s="26"/>
      <c r="C88" s="32">
        <f>O36</f>
        <v>-0.76321355541370262</v>
      </c>
      <c r="D88" s="32">
        <f>P36</f>
        <v>0.16004529002545509</v>
      </c>
      <c r="E88" s="32">
        <v>0</v>
      </c>
      <c r="F88" s="33">
        <v>0</v>
      </c>
    </row>
    <row r="89" spans="2:62" x14ac:dyDescent="0.2">
      <c r="B89" s="26">
        <v>15</v>
      </c>
      <c r="C89" s="32">
        <f>I38</f>
        <v>-0.5257786693606441</v>
      </c>
      <c r="D89" s="32">
        <f>J38</f>
        <v>0.17044004795341205</v>
      </c>
      <c r="E89" s="32">
        <f>C89</f>
        <v>-0.5257786693606441</v>
      </c>
      <c r="F89" s="33">
        <f>D89</f>
        <v>0.17044004795341205</v>
      </c>
    </row>
    <row r="90" spans="2:62" x14ac:dyDescent="0.2">
      <c r="B90" s="26"/>
      <c r="C90" s="32">
        <f>O38</f>
        <v>-1.0793469610530479</v>
      </c>
      <c r="D90" s="32">
        <f>P38</f>
        <v>0.34988857198021056</v>
      </c>
      <c r="E90" s="32">
        <v>0</v>
      </c>
      <c r="F90" s="33">
        <v>0</v>
      </c>
    </row>
    <row r="91" spans="2:62" x14ac:dyDescent="0.2">
      <c r="B91" s="26">
        <v>16</v>
      </c>
      <c r="C91" s="32">
        <f>I40</f>
        <v>-0.64394472878654307</v>
      </c>
      <c r="D91" s="32">
        <f>J40</f>
        <v>0.29095936164703029</v>
      </c>
      <c r="E91" s="32">
        <f>C91</f>
        <v>-0.64394472878654307</v>
      </c>
      <c r="F91" s="33">
        <f>D91</f>
        <v>0.29095936164703029</v>
      </c>
    </row>
    <row r="92" spans="2:62" x14ac:dyDescent="0.2">
      <c r="B92" s="26"/>
      <c r="C92" s="32">
        <f>O40</f>
        <v>-1.321924655001818</v>
      </c>
      <c r="D92" s="32">
        <f>P40</f>
        <v>0.59729715388709526</v>
      </c>
      <c r="E92" s="32">
        <v>0</v>
      </c>
      <c r="F92" s="33">
        <v>0</v>
      </c>
    </row>
    <row r="93" spans="2:62" x14ac:dyDescent="0.2">
      <c r="B93" s="26">
        <v>17</v>
      </c>
      <c r="C93" s="32">
        <f>I42</f>
        <v>-0.71822701911461917</v>
      </c>
      <c r="D93" s="32">
        <f>J42</f>
        <v>0.43130707500381427</v>
      </c>
      <c r="E93" s="32">
        <f>C93</f>
        <v>-0.71822701911461917</v>
      </c>
      <c r="F93" s="33">
        <f>D93</f>
        <v>0.43130707500381427</v>
      </c>
    </row>
    <row r="94" spans="2:62" x14ac:dyDescent="0.2">
      <c r="B94" s="26"/>
      <c r="C94" s="32">
        <f>O42</f>
        <v>-1.4744153682959975</v>
      </c>
      <c r="D94" s="32">
        <f>P42</f>
        <v>0.88541054975116873</v>
      </c>
      <c r="E94" s="32">
        <v>0</v>
      </c>
      <c r="F94" s="33">
        <v>0</v>
      </c>
    </row>
    <row r="95" spans="2:62" x14ac:dyDescent="0.2">
      <c r="B95" s="26">
        <v>18</v>
      </c>
      <c r="C95" s="32">
        <f>I44</f>
        <v>-0.74356332501630262</v>
      </c>
      <c r="D95" s="32">
        <f>J44</f>
        <v>0.58191872329406091</v>
      </c>
      <c r="E95" s="32">
        <f>C95</f>
        <v>-0.74356332501630262</v>
      </c>
      <c r="F95" s="33">
        <f>D95</f>
        <v>0.58191872329406091</v>
      </c>
    </row>
    <row r="96" spans="2:62" x14ac:dyDescent="0.2">
      <c r="B96" s="26"/>
      <c r="C96" s="32">
        <f>O44</f>
        <v>-1.5264271108274061</v>
      </c>
      <c r="D96" s="32">
        <f>P44</f>
        <v>1.1945943077741914</v>
      </c>
      <c r="E96" s="32">
        <v>0</v>
      </c>
      <c r="F96" s="33">
        <v>0</v>
      </c>
    </row>
    <row r="97" spans="2:6" x14ac:dyDescent="0.2">
      <c r="B97" s="26">
        <v>19</v>
      </c>
      <c r="C97" s="32">
        <f>I46</f>
        <v>-0.71822701911461928</v>
      </c>
      <c r="D97" s="32">
        <f>J46</f>
        <v>0.73253037158430756</v>
      </c>
      <c r="E97" s="32">
        <f>C97</f>
        <v>-0.71822701911461928</v>
      </c>
      <c r="F97" s="33">
        <f>D97</f>
        <v>0.73253037158430756</v>
      </c>
    </row>
    <row r="98" spans="2:6" x14ac:dyDescent="0.2">
      <c r="B98" s="26"/>
      <c r="C98" s="32">
        <f>O46</f>
        <v>-1.4744153682959977</v>
      </c>
      <c r="D98" s="32">
        <f>P46</f>
        <v>1.5037780657972142</v>
      </c>
      <c r="E98" s="32">
        <v>0</v>
      </c>
      <c r="F98" s="33">
        <v>0</v>
      </c>
    </row>
    <row r="99" spans="2:6" x14ac:dyDescent="0.2">
      <c r="B99" s="26">
        <v>20</v>
      </c>
      <c r="C99" s="32">
        <f>I48</f>
        <v>-0.64394472878654319</v>
      </c>
      <c r="D99" s="32">
        <f>J48</f>
        <v>0.87287808494109154</v>
      </c>
      <c r="E99" s="32">
        <f>C99</f>
        <v>-0.64394472878654319</v>
      </c>
      <c r="F99" s="33">
        <f>D99</f>
        <v>0.87287808494109154</v>
      </c>
    </row>
    <row r="100" spans="2:6" x14ac:dyDescent="0.2">
      <c r="B100" s="26"/>
      <c r="C100" s="32">
        <f>O48</f>
        <v>-1.3219246550018184</v>
      </c>
      <c r="D100" s="32">
        <f>P48</f>
        <v>1.7918914616612875</v>
      </c>
      <c r="E100" s="32">
        <v>0</v>
      </c>
      <c r="F100" s="33">
        <v>0</v>
      </c>
    </row>
    <row r="101" spans="2:6" x14ac:dyDescent="0.2">
      <c r="B101" s="26">
        <v>21</v>
      </c>
      <c r="C101" s="32">
        <f>I50</f>
        <v>-0.52577866936064455</v>
      </c>
      <c r="D101" s="32">
        <f>J50</f>
        <v>0.99339739863470955</v>
      </c>
      <c r="E101" s="32">
        <f>C101</f>
        <v>-0.52577866936064455</v>
      </c>
      <c r="F101" s="33">
        <f>D101</f>
        <v>0.99339739863470955</v>
      </c>
    </row>
    <row r="102" spans="2:6" x14ac:dyDescent="0.2">
      <c r="B102" s="26"/>
      <c r="C102" s="32">
        <f>O50</f>
        <v>-1.0793469610530488</v>
      </c>
      <c r="D102" s="32">
        <f>P50</f>
        <v>2.0393000435681721</v>
      </c>
      <c r="E102" s="32">
        <v>0</v>
      </c>
      <c r="F102" s="33">
        <v>0</v>
      </c>
    </row>
    <row r="103" spans="2:6" x14ac:dyDescent="0.2">
      <c r="B103" s="26">
        <v>22</v>
      </c>
      <c r="C103" s="32">
        <f>I52</f>
        <v>-0.37178166250815164</v>
      </c>
      <c r="D103" s="32">
        <f>J52</f>
        <v>1.0858751206045252</v>
      </c>
      <c r="E103" s="32">
        <f>C103</f>
        <v>-0.37178166250815164</v>
      </c>
      <c r="F103" s="33">
        <f>D103</f>
        <v>1.0858751206045252</v>
      </c>
    </row>
    <row r="104" spans="2:6" x14ac:dyDescent="0.2">
      <c r="B104" s="26"/>
      <c r="C104" s="32">
        <f>O52</f>
        <v>-0.76321355541370373</v>
      </c>
      <c r="D104" s="32">
        <f>P52</f>
        <v>2.2291433255229274</v>
      </c>
      <c r="E104" s="32">
        <v>0</v>
      </c>
      <c r="F104" s="33">
        <v>0</v>
      </c>
    </row>
    <row r="105" spans="2:6" x14ac:dyDescent="0.2">
      <c r="B105" s="26">
        <v>23</v>
      </c>
      <c r="C105" s="32">
        <f>I54</f>
        <v>-0.19244834975397535</v>
      </c>
      <c r="D105" s="32">
        <f>J54</f>
        <v>1.1440090469249564</v>
      </c>
      <c r="E105" s="32">
        <f>C105</f>
        <v>-0.19244834975397535</v>
      </c>
      <c r="F105" s="33">
        <f>D105</f>
        <v>1.1440090469249564</v>
      </c>
    </row>
    <row r="106" spans="2:6" x14ac:dyDescent="0.2">
      <c r="B106" s="26"/>
      <c r="C106" s="32">
        <f>O54</f>
        <v>-0.39506840724295011</v>
      </c>
      <c r="D106" s="32">
        <f>P54</f>
        <v>2.3484838015911951</v>
      </c>
      <c r="E106" s="32">
        <v>0</v>
      </c>
      <c r="F106" s="33">
        <v>0</v>
      </c>
    </row>
    <row r="107" spans="2:6" x14ac:dyDescent="0.2">
      <c r="B107" s="26">
        <v>24</v>
      </c>
      <c r="C107" s="32">
        <f>I56</f>
        <v>-1.8219509175408784E-16</v>
      </c>
      <c r="D107" s="32">
        <f>J56</f>
        <v>1.163837446588122</v>
      </c>
      <c r="E107" s="32">
        <f>C107</f>
        <v>-1.8219509175408784E-16</v>
      </c>
      <c r="F107" s="33">
        <f>D107</f>
        <v>1.163837446588122</v>
      </c>
    </row>
    <row r="108" spans="2:6" x14ac:dyDescent="0.2">
      <c r="B108" s="29"/>
      <c r="C108" s="34">
        <f>O56</f>
        <v>-3.7401996327216508E-16</v>
      </c>
      <c r="D108" s="34">
        <f>P56</f>
        <v>2.3891886155483832</v>
      </c>
      <c r="E108" s="34">
        <v>0</v>
      </c>
      <c r="F108" s="35">
        <v>0</v>
      </c>
    </row>
  </sheetData>
  <sheetProtection sheet="1" objects="1" scenarios="1"/>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5</vt:i4>
      </vt:variant>
      <vt:variant>
        <vt:lpstr>Charts</vt:lpstr>
      </vt:variant>
      <vt:variant>
        <vt:i4>3</vt:i4>
      </vt:variant>
    </vt:vector>
  </HeadingPairs>
  <TitlesOfParts>
    <vt:vector size="8" baseType="lpstr">
      <vt:lpstr>Introduction</vt:lpstr>
      <vt:lpstr>Article</vt:lpstr>
      <vt:lpstr>Fig. 1 (data)</vt:lpstr>
      <vt:lpstr>Fig. 2 (data)</vt:lpstr>
      <vt:lpstr>Fig. 3 (data)</vt:lpstr>
      <vt:lpstr>Fig. 1</vt:lpstr>
      <vt:lpstr>Fig. 2</vt:lpstr>
      <vt:lpstr>Fig. 3</vt:lpstr>
    </vt:vector>
  </TitlesOfParts>
  <Manager/>
  <Company>Astronomy Morsels</Company>
  <LinksUpToDate>false</LinksUpToDate>
  <SharedDoc>false</SharedDoc>
  <HyperlinkBase>www.astronomy-morsels.ch</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An Analemmatic sundial with fixed Gnomon</dc:title>
  <dc:subject/>
  <dc:creator>Anton Viola</dc:creator>
  <cp:keywords/>
  <dc:description/>
  <cp:lastModifiedBy>Anton Viola</cp:lastModifiedBy>
  <cp:lastPrinted>2003-01-15T15:32:28Z</cp:lastPrinted>
  <dcterms:created xsi:type="dcterms:W3CDTF">2003-01-14T16:09:44Z</dcterms:created>
  <dcterms:modified xsi:type="dcterms:W3CDTF">2024-05-15T15:51:56Z</dcterms:modified>
  <cp:category/>
</cp:coreProperties>
</file>