
<file path=[Content_Types].xml><?xml version="1.0" encoding="utf-8"?>
<Types xmlns="http://schemas.openxmlformats.org/package/2006/content-type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4"/>
  <workbookPr codeName="ThisWorkbook" autoCompressPictures="0"/>
  <mc:AlternateContent xmlns:mc="http://schemas.openxmlformats.org/markup-compatibility/2006">
    <mc:Choice Requires="x15">
      <x15ac:absPath xmlns:x15ac="http://schemas.microsoft.com/office/spreadsheetml/2010/11/ac" url="/Users/hanssassenburg/Library/CloudStorage/Dropbox/X_Private/20_Astronomy/Morsels/"/>
    </mc:Choice>
  </mc:AlternateContent>
  <xr:revisionPtr revIDLastSave="0" documentId="13_ncr:1_{5AEC634F-B35C-424C-B772-D6087CD33B9B}" xr6:coauthVersionLast="47" xr6:coauthVersionMax="47" xr10:uidLastSave="{00000000-0000-0000-0000-000000000000}"/>
  <bookViews>
    <workbookView xWindow="11320" yWindow="6800" windowWidth="31200" windowHeight="16300" xr2:uid="{00000000-000D-0000-FFFF-FFFF00000000}"/>
  </bookViews>
  <sheets>
    <sheet name="Introduction" sheetId="9" r:id="rId1"/>
    <sheet name="Star Magnitudes" sheetId="13" r:id="rId2"/>
    <sheet name="Star Distance" sheetId="16" r:id="rId3"/>
    <sheet name="Brightest Stars" sheetId="14" r:id="rId4"/>
    <sheet name="Background" sheetId="15" r:id="rId5"/>
  </sheets>
  <definedNames>
    <definedName name="A_B1">#REF!</definedName>
    <definedName name="A_B2">#REF!</definedName>
    <definedName name="A_B3">#REF!</definedName>
    <definedName name="A_C1">#REF!</definedName>
    <definedName name="A_C2">#REF!</definedName>
    <definedName name="A_CF">#REF!</definedName>
    <definedName name="A_D1">#REF!</definedName>
    <definedName name="A_D2">#REF!</definedName>
    <definedName name="A_E1">#REF!</definedName>
    <definedName name="A_E2">#REF!</definedName>
    <definedName name="A_E3">#REF!</definedName>
    <definedName name="A_E4">#REF!</definedName>
    <definedName name="A_E5">#REF!</definedName>
    <definedName name="A_E6">#REF!</definedName>
    <definedName name="A_F1">#REF!</definedName>
    <definedName name="A_F2">#REF!</definedName>
    <definedName name="A_G1">#REF!</definedName>
    <definedName name="A_G2">#REF!</definedName>
    <definedName name="A_H1">#REF!</definedName>
    <definedName name="A_H2">#REF!</definedName>
    <definedName name="A_I1">#REF!</definedName>
    <definedName name="A_jup1">#REF!</definedName>
    <definedName name="A_jup2">#REF!</definedName>
    <definedName name="A_jup3">#REF!</definedName>
    <definedName name="A_jup4">#REF!</definedName>
    <definedName name="A_K1">#REF!</definedName>
    <definedName name="A_K2">#REF!</definedName>
    <definedName name="A_L1">#REF!</definedName>
    <definedName name="A_L2">#REF!</definedName>
    <definedName name="A_lun1">#REF!</definedName>
    <definedName name="A_lun2">#REF!</definedName>
    <definedName name="A_lun3">#REF!</definedName>
    <definedName name="A_lun4">#REF!</definedName>
    <definedName name="A_M1">#REF!</definedName>
    <definedName name="A_M2">#REF!</definedName>
    <definedName name="A_M3">#REF!</definedName>
    <definedName name="A_mars1">#REF!</definedName>
    <definedName name="A_mars2">#REF!</definedName>
    <definedName name="A_mars3">#REF!</definedName>
    <definedName name="A_mars4">#REF!</definedName>
    <definedName name="A_mer1">#REF!</definedName>
    <definedName name="A_mer2">#REF!</definedName>
    <definedName name="A_N1">#REF!</definedName>
    <definedName name="A_N2">#REF!</definedName>
    <definedName name="A_N3">#REF!</definedName>
    <definedName name="A_O1">#REF!</definedName>
    <definedName name="A_P1">#REF!</definedName>
    <definedName name="A_P2">#REF!</definedName>
    <definedName name="A_Q1">#REF!</definedName>
    <definedName name="A_sat1">#REF!</definedName>
    <definedName name="A_sat2">#REF!</definedName>
    <definedName name="A_sat3">#REF!</definedName>
    <definedName name="A_sat4">#REF!</definedName>
    <definedName name="A_sun1">#REF!</definedName>
    <definedName name="A_sun2">#REF!</definedName>
    <definedName name="A_sun3">#REF!</definedName>
    <definedName name="A_ven1">#REF!</definedName>
    <definedName name="A_X">#REF!</definedName>
    <definedName name="AU">#REF!</definedName>
    <definedName name="DR">#REF!</definedName>
    <definedName name="ER">#REF!</definedName>
    <definedName name="MoonPhaseTable">#REF!</definedName>
    <definedName name="RD">#REF!</definedName>
    <definedName name="RSA">#REF!</definedName>
    <definedName name="SD">#REF!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8" i="16" l="1"/>
  <c r="C9" i="16" s="1"/>
  <c r="F38" i="13"/>
  <c r="F37" i="13"/>
  <c r="F36" i="13"/>
  <c r="F35" i="13"/>
  <c r="F34" i="13"/>
  <c r="F33" i="13"/>
  <c r="F32" i="13"/>
  <c r="F31" i="13"/>
  <c r="F30" i="13"/>
  <c r="F29" i="13"/>
  <c r="F28" i="13"/>
  <c r="F27" i="13"/>
  <c r="F26" i="13"/>
  <c r="F25" i="13"/>
  <c r="F24" i="13"/>
  <c r="F23" i="13"/>
  <c r="F22" i="13"/>
  <c r="F21" i="13"/>
  <c r="F20" i="13"/>
  <c r="F19" i="13"/>
  <c r="F18"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Anton Viola</author>
  </authors>
  <commentList>
    <comment ref="F15" authorId="0" shapeId="0" xr:uid="{7D62F80A-699C-D443-80E1-4330460C16A9}">
      <text>
        <r>
          <rPr>
            <b/>
            <sz val="10"/>
            <color rgb="FF000000"/>
            <rFont val="Tahoma"/>
            <family val="2"/>
          </rPr>
          <t>Different formula used than in Source.</t>
        </r>
        <r>
          <rPr>
            <sz val="10"/>
            <color rgb="FF000000"/>
            <rFont val="Tahoma"/>
            <family val="2"/>
          </rPr>
          <t xml:space="preserve">
</t>
        </r>
      </text>
    </comment>
  </commentList>
</comments>
</file>

<file path=xl/sharedStrings.xml><?xml version="1.0" encoding="utf-8"?>
<sst xmlns="http://schemas.openxmlformats.org/spreadsheetml/2006/main" count="119" uniqueCount="104">
  <si>
    <t>Email</t>
  </si>
  <si>
    <t>V1.0</t>
  </si>
  <si>
    <t>All Rights Reserved:  © Astronomy Morsels.</t>
  </si>
  <si>
    <t>I'm solely responsible for the input and express no warranty.  Use at your own risk.</t>
  </si>
  <si>
    <t>Nonetheless, this spreadsheet has been carefully reviewed, and calculation results have been compared with other applications.</t>
  </si>
  <si>
    <t>Source</t>
  </si>
  <si>
    <r>
      <rPr>
        <b/>
        <sz val="14"/>
        <color theme="0"/>
        <rFont val="Calibri (Body)"/>
      </rPr>
      <t>Compiled by</t>
    </r>
    <r>
      <rPr>
        <sz val="14"/>
        <color theme="0"/>
        <rFont val="Calibri (Body)"/>
      </rPr>
      <t>: Anton Viola (Astronomy Morsels).</t>
    </r>
  </si>
  <si>
    <t>Magnitude</t>
  </si>
  <si>
    <t>Range</t>
  </si>
  <si>
    <t>-1.50 to -0.51</t>
  </si>
  <si>
    <t>2</t>
  </si>
  <si>
    <t>-0.50 to +0.49</t>
  </si>
  <si>
    <t>6</t>
  </si>
  <si>
    <t>+0.50 to +1.49</t>
  </si>
  <si>
    <t>14</t>
  </si>
  <si>
    <t>+1.50 to +2.49</t>
  </si>
  <si>
    <t>71</t>
  </si>
  <si>
    <t>+2.50 to +3.49</t>
  </si>
  <si>
    <t>190</t>
  </si>
  <si>
    <t>+3.50 to +4.49</t>
  </si>
  <si>
    <t>610</t>
  </si>
  <si>
    <t>+4.50 to +5.49</t>
  </si>
  <si>
    <t>+5.50 to +6.49</t>
  </si>
  <si>
    <t>+6.50 to +7.49</t>
  </si>
  <si>
    <t>+7.50 to +8.49</t>
  </si>
  <si>
    <t>+8.50 to +9.49</t>
  </si>
  <si>
    <t>+9.50 to +10.49</t>
  </si>
  <si>
    <t>+10.50 to +11.49</t>
  </si>
  <si>
    <t>+11.50 to +12.49</t>
  </si>
  <si>
    <t>+12.50 to +13.49</t>
  </si>
  <si>
    <t>+13.50 to +14.49</t>
  </si>
  <si>
    <t>+14.50 to +15.49</t>
  </si>
  <si>
    <t>+15.50 to +16.49</t>
  </si>
  <si>
    <t>+16.50 to +17.49</t>
  </si>
  <si>
    <t>+17.50 to +18.49</t>
  </si>
  <si>
    <t>+18.50 to +19.49</t>
  </si>
  <si>
    <t>+19.50 to +20.49</t>
  </si>
  <si>
    <t>Number of Stars in Range</t>
  </si>
  <si>
    <t>Cumulative Stars</t>
  </si>
  <si>
    <t xml:space="preserve">% Increase </t>
  </si>
  <si>
    <t>The dimmest star that can be seen without optical aid in a dark sky is around 6 magnitude depending upon the observer's eyesight and sky conditions. The below Telescope Limiting Magnitude table gives a rough idea of the faintest star magnitude that can been seen through a different aperture telescopes. The magnitude values are not precise because many factors affect the magnitude values such as optics, sky conditions, etc. Also the 2 inch row can be use for a 10 x 50 binoculars which is very close to a 2 inch (51 mm) telescope.</t>
  </si>
  <si>
    <t>Aperture (inches)</t>
  </si>
  <si>
    <t>Aperture (mm)</t>
  </si>
  <si>
    <t>Faintest Magnitude</t>
  </si>
  <si>
    <r>
      <rPr>
        <b/>
        <sz val="14"/>
        <color theme="0"/>
        <rFont val="Calibri (Body)"/>
      </rPr>
      <t>Latest update</t>
    </r>
    <r>
      <rPr>
        <sz val="14"/>
        <color theme="0"/>
        <rFont val="Calibri (Body)"/>
      </rPr>
      <t>: 4th May, 2024.</t>
    </r>
  </si>
  <si>
    <t>The magnitude scale in astronomy is how astronomers categorize differences in brightness among the stars in our sky. And that scale used by astronomers – the magnitude scale – dates back a long way. The early astronomers Hipparchus (c.190 – c.120 BCE) and Ptolemy (c.100 – c.170 CE) used this scale. Both men compiled star catalogs that listed stars by their apparent brightnesses, or magnitudes. This system remains intact to this day, though with some modifications. This spreadsheet shows the number of stars on the magnitude scale.</t>
  </si>
  <si>
    <t>On the average when you can increase the faintest stars you can observer by one magnitude fainter you can observer about three times (3X) more stars. For example, if can observer magnitude 2 stars in the city and can observer magnitude 3 at your home you should be able to see three time more stars at your home. If you go to a star party where you can see magnitude 5 stars you should see about 27 times more stars at the star party as compared to observing in the city (magnitude 2 to 3 is about 3x, magnitude 3 to 4 is about 3x, and magnitude 4 to 5 is about 3x for total of 3x3x3=27).</t>
  </si>
  <si>
    <t>To do: investigate why this line becomes linear.</t>
  </si>
  <si>
    <t>Name</t>
  </si>
  <si>
    <t>Designation</t>
  </si>
  <si>
    <t>Sirius</t>
  </si>
  <si>
    <t>9 Alpha CMa</t>
  </si>
  <si>
    <t>Canopus</t>
  </si>
  <si>
    <t>Alpha Car</t>
  </si>
  <si>
    <t>Rigil Kent or Alpha Centauri</t>
  </si>
  <si>
    <t>Alpha Cen</t>
  </si>
  <si>
    <t>Arcturus</t>
  </si>
  <si>
    <t>16 Alpha Boo</t>
  </si>
  <si>
    <t>Vega</t>
  </si>
  <si>
    <t>3 Alpha Lyr</t>
  </si>
  <si>
    <t>Capella</t>
  </si>
  <si>
    <t>13 Alpha Aur</t>
  </si>
  <si>
    <t>Rigel</t>
  </si>
  <si>
    <t>19 Beta Ori</t>
  </si>
  <si>
    <t>Procyon</t>
  </si>
  <si>
    <t>10 Alpha CMi</t>
  </si>
  <si>
    <t>Achernar</t>
  </si>
  <si>
    <t>Alpha Eri</t>
  </si>
  <si>
    <t>Betelgeuse or Betelgeux</t>
  </si>
  <si>
    <t>58 Alpha Ori</t>
  </si>
  <si>
    <t>Agena or Hadar</t>
  </si>
  <si>
    <t>Beta Cen</t>
  </si>
  <si>
    <t>Altair</t>
  </si>
  <si>
    <t>53 Alpha Aql</t>
  </si>
  <si>
    <t>Acrux</t>
  </si>
  <si>
    <t>Alpha Cru</t>
  </si>
  <si>
    <t>Aldebaran</t>
  </si>
  <si>
    <t>87 Alpha Tau</t>
  </si>
  <si>
    <t>Spica</t>
  </si>
  <si>
    <t>67 Alpha Vir</t>
  </si>
  <si>
    <t>Antares</t>
  </si>
  <si>
    <t>21 Alpha Sco</t>
  </si>
  <si>
    <t>Pollux</t>
  </si>
  <si>
    <t>78 Beta Gem</t>
  </si>
  <si>
    <t>Fomalhaut</t>
  </si>
  <si>
    <t>24 Alpha PsA</t>
  </si>
  <si>
    <t>Beta Crucis</t>
  </si>
  <si>
    <t>Beta Cru</t>
  </si>
  <si>
    <t>Deneb</t>
  </si>
  <si>
    <t>50 Alpha Cyg</t>
  </si>
  <si>
    <t>Regulus</t>
  </si>
  <si>
    <t>32 Alpha Leo</t>
  </si>
  <si>
    <t>c</t>
  </si>
  <si>
    <t>v</t>
  </si>
  <si>
    <t>Type</t>
  </si>
  <si>
    <r>
      <t>"</t>
    </r>
    <r>
      <rPr>
        <b/>
        <sz val="12"/>
        <color theme="1"/>
        <rFont val="Calibri"/>
        <family val="2"/>
        <scheme val="minor"/>
      </rPr>
      <t>c</t>
    </r>
    <r>
      <rPr>
        <sz val="12"/>
        <color theme="1"/>
        <rFont val="Calibri"/>
        <family val="2"/>
        <scheme val="minor"/>
      </rPr>
      <t>" refers to the combined magnitude of a double star and "</t>
    </r>
    <r>
      <rPr>
        <b/>
        <sz val="12"/>
        <color theme="1"/>
        <rFont val="Calibri"/>
        <family val="2"/>
        <scheme val="minor"/>
      </rPr>
      <t>v</t>
    </r>
    <r>
      <rPr>
        <sz val="12"/>
        <color theme="1"/>
        <rFont val="Calibri"/>
        <family val="2"/>
        <scheme val="minor"/>
      </rPr>
      <t>" refers to the median magnitude of a variable star.</t>
    </r>
  </si>
  <si>
    <t>(probably because values have been extrapolated)</t>
  </si>
  <si>
    <t>Distance</t>
  </si>
  <si>
    <t>Inputs</t>
  </si>
  <si>
    <t>Apparent</t>
  </si>
  <si>
    <t>Absolute</t>
  </si>
  <si>
    <t>parsec</t>
  </si>
  <si>
    <t>light years</t>
  </si>
  <si>
    <t>Absolute magnitude is the magnitude a star have at the distance 10 parsec or 32.6 light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</si>
</sst>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b/>
      <sz val="12"/>
      <color theme="1"/>
      <name val="Calibri"/>
      <family val="2"/>
      <scheme val="minor"/>
    </font>
    <font>
      <u/>
      <sz val="11"/>
      <color theme="10"/>
      <name val="Calibri"/>
      <family val="2"/>
      <scheme val="minor"/>
    </font>
    <font>
      <u/>
      <sz val="11"/>
      <color theme="11"/>
      <name val="Calibri"/>
      <family val="2"/>
      <scheme val="minor"/>
    </font>
    <font>
      <u/>
      <sz val="12"/>
      <color theme="10"/>
      <name val="Calibri"/>
      <family val="2"/>
      <scheme val="minor"/>
    </font>
    <font>
      <i/>
      <sz val="14"/>
      <color theme="0"/>
      <name val="Calibri"/>
      <family val="2"/>
    </font>
    <font>
      <sz val="14"/>
      <color theme="0"/>
      <name val="Calibri (Body)"/>
    </font>
    <font>
      <b/>
      <sz val="14"/>
      <color theme="0"/>
      <name val="Calibri (Body)"/>
    </font>
    <font>
      <u/>
      <sz val="14"/>
      <color theme="0"/>
      <name val="Calibri"/>
      <family val="2"/>
      <scheme val="minor"/>
    </font>
    <font>
      <u/>
      <sz val="14"/>
      <color theme="0"/>
      <name val="Calibri (Body)"/>
    </font>
    <font>
      <u/>
      <sz val="12"/>
      <color theme="0"/>
      <name val="Calibri"/>
      <family val="2"/>
    </font>
    <font>
      <sz val="9"/>
      <color theme="0"/>
      <name val="Calibri"/>
      <family val="2"/>
    </font>
    <font>
      <b/>
      <sz val="11"/>
      <color theme="1"/>
      <name val="Times New Roman"/>
      <family val="1"/>
    </font>
    <font>
      <u/>
      <sz val="11"/>
      <color theme="1"/>
      <name val="Calibri"/>
      <family val="2"/>
      <scheme val="minor"/>
    </font>
    <font>
      <sz val="10"/>
      <color rgb="FF000000"/>
      <name val="Tahoma"/>
      <family val="2"/>
    </font>
    <font>
      <b/>
      <sz val="10"/>
      <color rgb="FF000000"/>
      <name val="Tahoma"/>
      <family val="2"/>
    </font>
    <font>
      <b/>
      <sz val="14"/>
      <color rgb="FFFF0000"/>
      <name val="Calibri"/>
      <family val="2"/>
      <scheme val="minor"/>
    </font>
    <font>
      <sz val="12"/>
      <color theme="1"/>
      <name val="Calibri"/>
      <family val="2"/>
    </font>
    <font>
      <b/>
      <sz val="12"/>
      <color theme="1"/>
      <name val="Calibri"/>
      <family val="2"/>
    </font>
    <font>
      <b/>
      <sz val="14"/>
      <name val="Calibri"/>
      <family val="2"/>
      <scheme val="minor"/>
    </font>
  </fonts>
  <fills count="6">
    <fill>
      <patternFill patternType="none"/>
    </fill>
    <fill>
      <patternFill patternType="gray125"/>
    </fill>
    <fill>
      <patternFill patternType="solid">
        <fgColor theme="8" tint="0.79998168889431442"/>
        <bgColor indexed="64"/>
      </patternFill>
    </fill>
    <fill>
      <patternFill patternType="solid">
        <fgColor rgb="FF00B050"/>
        <bgColor indexed="64"/>
      </patternFill>
    </fill>
    <fill>
      <patternFill patternType="solid">
        <fgColor theme="1"/>
        <bgColor indexed="64"/>
      </patternFill>
    </fill>
    <fill>
      <patternFill patternType="solid">
        <fgColor rgb="FFFFC000"/>
        <bgColor indexed="64"/>
      </patternFill>
    </fill>
  </fills>
  <borders count="13">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rgb="FF000000"/>
      </right>
      <top style="thin">
        <color indexed="64"/>
      </top>
      <bottom/>
      <diagonal/>
    </border>
    <border>
      <left/>
      <right style="thin">
        <color rgb="FF000000"/>
      </right>
      <top/>
      <bottom/>
      <diagonal/>
    </border>
    <border>
      <left/>
      <right style="thin">
        <color rgb="FF000000"/>
      </right>
      <top/>
      <bottom style="thin">
        <color indexed="64"/>
      </bottom>
      <diagonal/>
    </border>
  </borders>
  <cellStyleXfs count="44">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4" fillId="0" borderId="0"/>
    <xf numFmtId="0" fontId="9" fillId="0" borderId="0" applyNumberFormat="0" applyFill="0" applyBorder="0" applyAlignment="0" applyProtection="0"/>
  </cellStyleXfs>
  <cellXfs count="78">
    <xf numFmtId="0" fontId="0" fillId="0" borderId="0" xfId="0"/>
    <xf numFmtId="0" fontId="4" fillId="0" borderId="0" xfId="42"/>
    <xf numFmtId="0" fontId="4" fillId="3" borderId="0" xfId="42" applyFill="1"/>
    <xf numFmtId="0" fontId="0" fillId="3" borderId="0" xfId="0" applyFill="1"/>
    <xf numFmtId="0" fontId="11" fillId="4" borderId="1" xfId="42" applyFont="1" applyFill="1" applyBorder="1" applyAlignment="1">
      <alignment horizontal="left"/>
    </xf>
    <xf numFmtId="0" fontId="11" fillId="4" borderId="2" xfId="42" applyFont="1" applyFill="1" applyBorder="1" applyAlignment="1">
      <alignment horizontal="center"/>
    </xf>
    <xf numFmtId="0" fontId="11" fillId="4" borderId="2" xfId="42" applyFont="1" applyFill="1" applyBorder="1"/>
    <xf numFmtId="0" fontId="13" fillId="4" borderId="3" xfId="43" applyFont="1" applyFill="1" applyBorder="1" applyAlignment="1">
      <alignment horizontal="center"/>
    </xf>
    <xf numFmtId="0" fontId="14" fillId="4" borderId="4" xfId="43" applyFont="1" applyFill="1" applyBorder="1" applyAlignment="1">
      <alignment horizontal="left"/>
    </xf>
    <xf numFmtId="0" fontId="11" fillId="4" borderId="0" xfId="42" applyFont="1" applyFill="1" applyAlignment="1">
      <alignment horizontal="center"/>
    </xf>
    <xf numFmtId="0" fontId="11" fillId="4" borderId="0" xfId="42" applyFont="1" applyFill="1"/>
    <xf numFmtId="0" fontId="11" fillId="4" borderId="5" xfId="42" applyFont="1" applyFill="1" applyBorder="1" applyAlignment="1">
      <alignment horizontal="center"/>
    </xf>
    <xf numFmtId="0" fontId="11" fillId="4" borderId="7" xfId="43" applyFont="1" applyFill="1" applyBorder="1" applyAlignment="1">
      <alignment horizontal="left"/>
    </xf>
    <xf numFmtId="0" fontId="11" fillId="4" borderId="9" xfId="43" applyFont="1" applyFill="1" applyBorder="1" applyAlignment="1">
      <alignment horizontal="left"/>
    </xf>
    <xf numFmtId="0" fontId="11" fillId="4" borderId="9" xfId="42" applyFont="1" applyFill="1" applyBorder="1"/>
    <xf numFmtId="0" fontId="12" fillId="4" borderId="8" xfId="42" applyFont="1" applyFill="1" applyBorder="1" applyAlignment="1">
      <alignment horizontal="center"/>
    </xf>
    <xf numFmtId="0" fontId="0" fillId="2" borderId="6" xfId="0" applyFill="1" applyBorder="1" applyAlignment="1">
      <alignment horizontal="center" vertical="center"/>
    </xf>
    <xf numFmtId="0" fontId="0" fillId="2" borderId="6" xfId="0" applyFill="1" applyBorder="1" applyAlignment="1">
      <alignment horizontal="center" vertical="center" wrapText="1"/>
    </xf>
    <xf numFmtId="3" fontId="0" fillId="2" borderId="6" xfId="0" applyNumberFormat="1" applyFill="1" applyBorder="1" applyAlignment="1">
      <alignment horizontal="center" vertical="center" wrapText="1"/>
    </xf>
    <xf numFmtId="9" fontId="0" fillId="2" borderId="6" xfId="0" applyNumberFormat="1" applyFill="1" applyBorder="1" applyAlignment="1">
      <alignment horizontal="center" vertical="center" wrapText="1"/>
    </xf>
    <xf numFmtId="0" fontId="6" fillId="2" borderId="6" xfId="0" applyFont="1" applyFill="1" applyBorder="1" applyAlignment="1">
      <alignment horizontal="center" vertical="center" wrapText="1"/>
    </xf>
    <xf numFmtId="0" fontId="3" fillId="2" borderId="6" xfId="0" applyFont="1" applyFill="1" applyBorder="1" applyAlignment="1">
      <alignment horizontal="center"/>
    </xf>
    <xf numFmtId="0" fontId="18" fillId="0" borderId="0" xfId="41" applyFont="1"/>
    <xf numFmtId="0" fontId="0" fillId="0" borderId="0" xfId="0" applyAlignment="1">
      <alignment horizontal="center" vertical="center" wrapText="1"/>
    </xf>
    <xf numFmtId="3" fontId="0" fillId="0" borderId="0" xfId="0" applyNumberFormat="1" applyAlignment="1">
      <alignment horizontal="center" vertical="center" wrapText="1"/>
    </xf>
    <xf numFmtId="9" fontId="0" fillId="0" borderId="0" xfId="0" applyNumberFormat="1" applyAlignment="1">
      <alignment horizontal="center" vertical="center" wrapText="1"/>
    </xf>
    <xf numFmtId="0" fontId="22" fillId="0" borderId="0" xfId="0" applyFont="1"/>
    <xf numFmtId="0" fontId="22" fillId="0" borderId="0" xfId="0" applyFont="1" applyAlignment="1">
      <alignment horizontal="center"/>
    </xf>
    <xf numFmtId="0" fontId="23" fillId="0" borderId="6" xfId="0" applyFont="1" applyBorder="1"/>
    <xf numFmtId="0" fontId="23" fillId="0" borderId="6" xfId="0" applyFont="1" applyBorder="1" applyAlignment="1">
      <alignment horizontal="center"/>
    </xf>
    <xf numFmtId="0" fontId="22" fillId="0" borderId="6" xfId="0" applyFont="1" applyBorder="1" applyAlignment="1">
      <alignment horizontal="center"/>
    </xf>
    <xf numFmtId="0" fontId="22" fillId="0" borderId="6" xfId="0" applyFont="1" applyBorder="1"/>
    <xf numFmtId="0" fontId="2" fillId="0" borderId="0" xfId="0" applyFont="1"/>
    <xf numFmtId="0" fontId="10" fillId="4" borderId="0" xfId="42" applyFont="1" applyFill="1" applyAlignment="1">
      <alignment horizontal="center" vertical="center" wrapText="1"/>
    </xf>
    <xf numFmtId="0" fontId="15" fillId="4" borderId="1" xfId="43" applyFont="1" applyFill="1" applyBorder="1" applyAlignment="1">
      <alignment horizontal="center"/>
    </xf>
    <xf numFmtId="0" fontId="15" fillId="4" borderId="2" xfId="43" applyFont="1" applyFill="1" applyBorder="1" applyAlignment="1">
      <alignment horizontal="center"/>
    </xf>
    <xf numFmtId="0" fontId="15" fillId="4" borderId="10" xfId="43" applyFont="1" applyFill="1" applyBorder="1" applyAlignment="1">
      <alignment horizontal="center"/>
    </xf>
    <xf numFmtId="0" fontId="16" fillId="4" borderId="4" xfId="0" applyFont="1" applyFill="1" applyBorder="1" applyAlignment="1">
      <alignment horizontal="center"/>
    </xf>
    <xf numFmtId="0" fontId="16" fillId="4" borderId="0" xfId="0" applyFont="1" applyFill="1" applyAlignment="1">
      <alignment horizontal="center"/>
    </xf>
    <xf numFmtId="0" fontId="16" fillId="4" borderId="11" xfId="0" applyFont="1" applyFill="1" applyBorder="1" applyAlignment="1">
      <alignment horizontal="center"/>
    </xf>
    <xf numFmtId="0" fontId="16" fillId="4" borderId="7" xfId="0" applyFont="1" applyFill="1" applyBorder="1" applyAlignment="1">
      <alignment horizontal="center"/>
    </xf>
    <xf numFmtId="0" fontId="16" fillId="4" borderId="9" xfId="0" applyFont="1" applyFill="1" applyBorder="1" applyAlignment="1">
      <alignment horizontal="center"/>
    </xf>
    <xf numFmtId="0" fontId="16" fillId="4" borderId="12" xfId="0" applyFont="1" applyFill="1" applyBorder="1" applyAlignment="1">
      <alignment horizontal="center"/>
    </xf>
    <xf numFmtId="0" fontId="3" fillId="0" borderId="1" xfId="0" applyFont="1" applyBorder="1" applyAlignment="1">
      <alignment horizontal="center" vertical="justify" wrapText="1"/>
    </xf>
    <xf numFmtId="0" fontId="3" fillId="0" borderId="2" xfId="0" applyFont="1" applyBorder="1" applyAlignment="1">
      <alignment horizontal="center" vertical="justify" wrapText="1"/>
    </xf>
    <xf numFmtId="0" fontId="3" fillId="0" borderId="3" xfId="0" applyFont="1" applyBorder="1" applyAlignment="1">
      <alignment horizontal="center" vertical="justify" wrapText="1"/>
    </xf>
    <xf numFmtId="0" fontId="3" fillId="0" borderId="4" xfId="0" applyFont="1" applyBorder="1" applyAlignment="1">
      <alignment horizontal="center" vertical="justify" wrapText="1"/>
    </xf>
    <xf numFmtId="0" fontId="3" fillId="0" borderId="0" xfId="0" applyFont="1" applyAlignment="1">
      <alignment horizontal="center" vertical="justify" wrapText="1"/>
    </xf>
    <xf numFmtId="0" fontId="3" fillId="0" borderId="5" xfId="0" applyFont="1" applyBorder="1" applyAlignment="1">
      <alignment horizontal="center" vertical="justify" wrapText="1"/>
    </xf>
    <xf numFmtId="0" fontId="3" fillId="0" borderId="7" xfId="0" applyFont="1" applyBorder="1" applyAlignment="1">
      <alignment horizontal="center" vertical="justify" wrapText="1"/>
    </xf>
    <xf numFmtId="0" fontId="3" fillId="0" borderId="9" xfId="0" applyFont="1" applyBorder="1" applyAlignment="1">
      <alignment horizontal="center" vertical="justify" wrapText="1"/>
    </xf>
    <xf numFmtId="0" fontId="3" fillId="0" borderId="8" xfId="0" applyFont="1" applyBorder="1" applyAlignment="1">
      <alignment horizontal="center" vertical="justify"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5" fillId="2" borderId="6" xfId="0" applyFont="1" applyFill="1" applyBorder="1" applyAlignment="1">
      <alignment horizontal="center" vertical="center" wrapText="1"/>
    </xf>
    <xf numFmtId="0" fontId="17" fillId="0" borderId="0" xfId="0" applyFont="1" applyAlignment="1">
      <alignment horizontal="center" vertical="center" wrapText="1"/>
    </xf>
    <xf numFmtId="0" fontId="21" fillId="0" borderId="0" xfId="0" applyFont="1" applyAlignment="1">
      <alignment horizontal="center"/>
    </xf>
    <xf numFmtId="0" fontId="0" fillId="0" borderId="0" xfId="0" applyAlignment="1">
      <alignment horizontal="center"/>
    </xf>
    <xf numFmtId="0" fontId="1" fillId="0" borderId="0" xfId="0" applyFont="1"/>
    <xf numFmtId="0" fontId="24" fillId="0" borderId="0" xfId="0" applyFont="1"/>
    <xf numFmtId="0" fontId="6" fillId="5" borderId="3" xfId="0" applyFont="1" applyFill="1" applyBorder="1" applyAlignment="1">
      <alignment horizontal="right"/>
    </xf>
    <xf numFmtId="0" fontId="1" fillId="0" borderId="4" xfId="0" applyFont="1" applyBorder="1"/>
    <xf numFmtId="2" fontId="6" fillId="5" borderId="5" xfId="0" applyNumberFormat="1" applyFont="1" applyFill="1" applyBorder="1"/>
    <xf numFmtId="0" fontId="1" fillId="0" borderId="7" xfId="0" applyFont="1" applyBorder="1"/>
    <xf numFmtId="2" fontId="6" fillId="5" borderId="8" xfId="0" applyNumberFormat="1" applyFont="1" applyFill="1" applyBorder="1"/>
    <xf numFmtId="0" fontId="1" fillId="0" borderId="1" xfId="0" applyFont="1" applyBorder="1" applyAlignment="1">
      <alignment horizontal="left" vertical="center"/>
    </xf>
    <xf numFmtId="4" fontId="1" fillId="3" borderId="2" xfId="0" applyNumberFormat="1" applyFont="1" applyFill="1" applyBorder="1"/>
    <xf numFmtId="0" fontId="1" fillId="0" borderId="3" xfId="0" applyFont="1" applyBorder="1"/>
    <xf numFmtId="0" fontId="1" fillId="0" borderId="7" xfId="0" applyFont="1" applyBorder="1" applyAlignment="1">
      <alignment horizontal="left" vertical="center"/>
    </xf>
    <xf numFmtId="4" fontId="1" fillId="3" borderId="9" xfId="0" applyNumberFormat="1" applyFont="1" applyFill="1" applyBorder="1"/>
    <xf numFmtId="0" fontId="1" fillId="0" borderId="8" xfId="0" applyFont="1" applyBorder="1"/>
  </cellXfs>
  <cellStyles count="4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cellStyle name="Hyperlink 2" xfId="43" xr:uid="{C380AA0A-E10B-1C43-9286-02819B081BC7}"/>
    <cellStyle name="Normal" xfId="0" builtinId="0"/>
    <cellStyle name="Normal 2" xfId="42" xr:uid="{0D0AB34C-A1A9-7D42-A14C-E95ACB658DC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a:t>
            </a:r>
            <a:r>
              <a:rPr lang="en-GB" baseline="0"/>
              <a:t> Stars per Magnitude </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CH"/>
        </a:p>
      </c:txPr>
    </c:title>
    <c:autoTitleDeleted val="0"/>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xVal>
            <c:numRef>
              <c:f>'Star Magnitudes'!$B$17:$B$38</c:f>
              <c:numCache>
                <c:formatCode>General</c:formatCode>
                <c:ptCount val="22"/>
                <c:pt idx="0">
                  <c:v>-1</c:v>
                </c:pt>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numCache>
            </c:numRef>
          </c:xVal>
          <c:yVal>
            <c:numRef>
              <c:f>'Star Magnitudes'!$D$17:$D$38</c:f>
              <c:numCache>
                <c:formatCode>#,##0</c:formatCode>
                <c:ptCount val="22"/>
                <c:pt idx="0">
                  <c:v>0</c:v>
                </c:pt>
                <c:pt idx="1">
                  <c:v>0</c:v>
                </c:pt>
                <c:pt idx="2">
                  <c:v>0</c:v>
                </c:pt>
                <c:pt idx="3">
                  <c:v>0</c:v>
                </c:pt>
                <c:pt idx="4">
                  <c:v>0</c:v>
                </c:pt>
                <c:pt idx="5">
                  <c:v>0</c:v>
                </c:pt>
                <c:pt idx="6">
                  <c:v>1929</c:v>
                </c:pt>
                <c:pt idx="7">
                  <c:v>5946</c:v>
                </c:pt>
                <c:pt idx="8">
                  <c:v>17765</c:v>
                </c:pt>
                <c:pt idx="9">
                  <c:v>51094</c:v>
                </c:pt>
                <c:pt idx="10">
                  <c:v>140062</c:v>
                </c:pt>
                <c:pt idx="11">
                  <c:v>409194</c:v>
                </c:pt>
                <c:pt idx="12">
                  <c:v>1196690</c:v>
                </c:pt>
                <c:pt idx="13">
                  <c:v>3481113</c:v>
                </c:pt>
                <c:pt idx="14">
                  <c:v>10126390</c:v>
                </c:pt>
                <c:pt idx="15">
                  <c:v>29457184</c:v>
                </c:pt>
                <c:pt idx="16">
                  <c:v>85689537</c:v>
                </c:pt>
                <c:pt idx="17">
                  <c:v>249266759</c:v>
                </c:pt>
                <c:pt idx="18">
                  <c:v>725105060</c:v>
                </c:pt>
                <c:pt idx="19">
                  <c:v>2109295881</c:v>
                </c:pt>
                <c:pt idx="20">
                  <c:v>6135840666</c:v>
                </c:pt>
                <c:pt idx="21">
                  <c:v>17848866544</c:v>
                </c:pt>
              </c:numCache>
            </c:numRef>
          </c:yVal>
          <c:smooth val="0"/>
          <c:extLst>
            <c:ext xmlns:c16="http://schemas.microsoft.com/office/drawing/2014/chart" uri="{C3380CC4-5D6E-409C-BE32-E72D297353CC}">
              <c16:uniqueId val="{00000000-2E3F-0B4A-AB37-7F73DAFE5C38}"/>
            </c:ext>
          </c:extLst>
        </c:ser>
        <c:dLbls>
          <c:showLegendKey val="0"/>
          <c:showVal val="0"/>
          <c:showCatName val="0"/>
          <c:showSerName val="0"/>
          <c:showPercent val="0"/>
          <c:showBubbleSize val="0"/>
        </c:dLbls>
        <c:axId val="316024512"/>
        <c:axId val="316427136"/>
      </c:scatterChart>
      <c:valAx>
        <c:axId val="316024512"/>
        <c:scaling>
          <c:orientation val="minMax"/>
          <c:max val="20"/>
          <c:min val="-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Magnitude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CH"/>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CH"/>
          </a:p>
        </c:txPr>
        <c:crossAx val="316427136"/>
        <c:crosses val="autoZero"/>
        <c:crossBetween val="midCat"/>
        <c:majorUnit val="1"/>
      </c:valAx>
      <c:valAx>
        <c:axId val="3164271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a:t>
                </a:r>
                <a:r>
                  <a:rPr lang="en-GB" baseline="0"/>
                  <a:t> of stars</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CH"/>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CH"/>
          </a:p>
        </c:txPr>
        <c:crossAx val="31602451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CH"/>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a:t>
            </a:r>
            <a:r>
              <a:rPr lang="en-GB" baseline="0"/>
              <a:t> Stars per Magnitude (log) </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CH"/>
        </a:p>
      </c:txPr>
    </c:title>
    <c:autoTitleDeleted val="0"/>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xVal>
            <c:numRef>
              <c:f>'Star Magnitudes'!$B$17:$B$38</c:f>
              <c:numCache>
                <c:formatCode>General</c:formatCode>
                <c:ptCount val="22"/>
                <c:pt idx="0">
                  <c:v>-1</c:v>
                </c:pt>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numCache>
            </c:numRef>
          </c:xVal>
          <c:yVal>
            <c:numRef>
              <c:f>'Star Magnitudes'!$D$17:$D$38</c:f>
              <c:numCache>
                <c:formatCode>#,##0</c:formatCode>
                <c:ptCount val="22"/>
                <c:pt idx="0">
                  <c:v>0</c:v>
                </c:pt>
                <c:pt idx="1">
                  <c:v>0</c:v>
                </c:pt>
                <c:pt idx="2">
                  <c:v>0</c:v>
                </c:pt>
                <c:pt idx="3">
                  <c:v>0</c:v>
                </c:pt>
                <c:pt idx="4">
                  <c:v>0</c:v>
                </c:pt>
                <c:pt idx="5">
                  <c:v>0</c:v>
                </c:pt>
                <c:pt idx="6">
                  <c:v>1929</c:v>
                </c:pt>
                <c:pt idx="7">
                  <c:v>5946</c:v>
                </c:pt>
                <c:pt idx="8">
                  <c:v>17765</c:v>
                </c:pt>
                <c:pt idx="9">
                  <c:v>51094</c:v>
                </c:pt>
                <c:pt idx="10">
                  <c:v>140062</c:v>
                </c:pt>
                <c:pt idx="11">
                  <c:v>409194</c:v>
                </c:pt>
                <c:pt idx="12">
                  <c:v>1196690</c:v>
                </c:pt>
                <c:pt idx="13">
                  <c:v>3481113</c:v>
                </c:pt>
                <c:pt idx="14">
                  <c:v>10126390</c:v>
                </c:pt>
                <c:pt idx="15">
                  <c:v>29457184</c:v>
                </c:pt>
                <c:pt idx="16">
                  <c:v>85689537</c:v>
                </c:pt>
                <c:pt idx="17">
                  <c:v>249266759</c:v>
                </c:pt>
                <c:pt idx="18">
                  <c:v>725105060</c:v>
                </c:pt>
                <c:pt idx="19">
                  <c:v>2109295881</c:v>
                </c:pt>
                <c:pt idx="20">
                  <c:v>6135840666</c:v>
                </c:pt>
                <c:pt idx="21">
                  <c:v>17848866544</c:v>
                </c:pt>
              </c:numCache>
            </c:numRef>
          </c:yVal>
          <c:smooth val="0"/>
          <c:extLst>
            <c:ext xmlns:c16="http://schemas.microsoft.com/office/drawing/2014/chart" uri="{C3380CC4-5D6E-409C-BE32-E72D297353CC}">
              <c16:uniqueId val="{00000000-F30B-BF4E-A563-10ECA090ADE1}"/>
            </c:ext>
          </c:extLst>
        </c:ser>
        <c:dLbls>
          <c:showLegendKey val="0"/>
          <c:showVal val="0"/>
          <c:showCatName val="0"/>
          <c:showSerName val="0"/>
          <c:showPercent val="0"/>
          <c:showBubbleSize val="0"/>
        </c:dLbls>
        <c:axId val="316024512"/>
        <c:axId val="316427136"/>
      </c:scatterChart>
      <c:valAx>
        <c:axId val="316024512"/>
        <c:scaling>
          <c:orientation val="minMax"/>
          <c:max val="20"/>
          <c:min val="-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Magnitude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CH"/>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CH"/>
          </a:p>
        </c:txPr>
        <c:crossAx val="316427136"/>
        <c:crosses val="autoZero"/>
        <c:crossBetween val="midCat"/>
        <c:majorUnit val="1"/>
      </c:valAx>
      <c:valAx>
        <c:axId val="316427136"/>
        <c:scaling>
          <c:logBase val="10"/>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a:t>
                </a:r>
                <a:r>
                  <a:rPr lang="en-GB" baseline="0"/>
                  <a:t> of stars</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CH"/>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CH"/>
          </a:p>
        </c:txPr>
        <c:crossAx val="31602451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CH"/>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Aperture vs. Magnitude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CH"/>
        </a:p>
      </c:txPr>
    </c:title>
    <c:autoTitleDeleted val="0"/>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xVal>
            <c:numRef>
              <c:f>'Star Magnitudes'!$C$54:$C$66</c:f>
              <c:numCache>
                <c:formatCode>General</c:formatCode>
                <c:ptCount val="13"/>
                <c:pt idx="0">
                  <c:v>51</c:v>
                </c:pt>
                <c:pt idx="1">
                  <c:v>76</c:v>
                </c:pt>
                <c:pt idx="2">
                  <c:v>102</c:v>
                </c:pt>
                <c:pt idx="3">
                  <c:v>152</c:v>
                </c:pt>
                <c:pt idx="4">
                  <c:v>203</c:v>
                </c:pt>
                <c:pt idx="5">
                  <c:v>254</c:v>
                </c:pt>
                <c:pt idx="6">
                  <c:v>318</c:v>
                </c:pt>
                <c:pt idx="7">
                  <c:v>356</c:v>
                </c:pt>
                <c:pt idx="8">
                  <c:v>406</c:v>
                </c:pt>
                <c:pt idx="9">
                  <c:v>457</c:v>
                </c:pt>
                <c:pt idx="10">
                  <c:v>508</c:v>
                </c:pt>
                <c:pt idx="11">
                  <c:v>610</c:v>
                </c:pt>
                <c:pt idx="12">
                  <c:v>762</c:v>
                </c:pt>
              </c:numCache>
            </c:numRef>
          </c:xVal>
          <c:yVal>
            <c:numRef>
              <c:f>'Star Magnitudes'!$E$54:$E$66</c:f>
              <c:numCache>
                <c:formatCode>General</c:formatCode>
                <c:ptCount val="13"/>
                <c:pt idx="0">
                  <c:v>10.3</c:v>
                </c:pt>
                <c:pt idx="1">
                  <c:v>11.2</c:v>
                </c:pt>
                <c:pt idx="2">
                  <c:v>11.8</c:v>
                </c:pt>
                <c:pt idx="3">
                  <c:v>12.7</c:v>
                </c:pt>
                <c:pt idx="4">
                  <c:v>13.3</c:v>
                </c:pt>
                <c:pt idx="5">
                  <c:v>13.8</c:v>
                </c:pt>
                <c:pt idx="6">
                  <c:v>14.3</c:v>
                </c:pt>
                <c:pt idx="7">
                  <c:v>14.5</c:v>
                </c:pt>
                <c:pt idx="8">
                  <c:v>14.8</c:v>
                </c:pt>
                <c:pt idx="9">
                  <c:v>15.1</c:v>
                </c:pt>
                <c:pt idx="10">
                  <c:v>15.3</c:v>
                </c:pt>
                <c:pt idx="11">
                  <c:v>15.7</c:v>
                </c:pt>
                <c:pt idx="12">
                  <c:v>16.2</c:v>
                </c:pt>
              </c:numCache>
            </c:numRef>
          </c:yVal>
          <c:smooth val="0"/>
          <c:extLst>
            <c:ext xmlns:c16="http://schemas.microsoft.com/office/drawing/2014/chart" uri="{C3380CC4-5D6E-409C-BE32-E72D297353CC}">
              <c16:uniqueId val="{00000000-0626-274D-AAB5-19E121D2CD2D}"/>
            </c:ext>
          </c:extLst>
        </c:ser>
        <c:dLbls>
          <c:showLegendKey val="0"/>
          <c:showVal val="0"/>
          <c:showCatName val="0"/>
          <c:showSerName val="0"/>
          <c:showPercent val="0"/>
          <c:showBubbleSize val="0"/>
        </c:dLbls>
        <c:axId val="736243951"/>
        <c:axId val="736687951"/>
      </c:scatterChart>
      <c:valAx>
        <c:axId val="736243951"/>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800" b="0" i="0" u="none" strike="noStrike" kern="1200" baseline="0">
                    <a:solidFill>
                      <a:sysClr val="windowText" lastClr="000000">
                        <a:lumMod val="65000"/>
                        <a:lumOff val="35000"/>
                      </a:sysClr>
                    </a:solidFill>
                  </a:rPr>
                  <a:t>Aperture (mm)</a:t>
                </a:r>
                <a:endParaRPr lang="en-GB"/>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CH"/>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CH"/>
          </a:p>
        </c:txPr>
        <c:crossAx val="736687951"/>
        <c:crosses val="autoZero"/>
        <c:crossBetween val="midCat"/>
      </c:valAx>
      <c:valAx>
        <c:axId val="73668795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Faintest </a:t>
                </a:r>
                <a:r>
                  <a:rPr lang="en-GB" baseline="0"/>
                  <a:t>Magnitude</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CH"/>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CH"/>
          </a:p>
        </c:txPr>
        <c:crossAx val="736243951"/>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CH"/>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g"/><Relationship Id="rId1" Type="http://schemas.openxmlformats.org/officeDocument/2006/relationships/hyperlink" Target="https://www.astronomy-morsels.ch/morsels" TargetMode="Externa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jp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2</xdr:col>
      <xdr:colOff>596900</xdr:colOff>
      <xdr:row>34</xdr:row>
      <xdr:rowOff>114300</xdr:rowOff>
    </xdr:from>
    <xdr:to>
      <xdr:col>9</xdr:col>
      <xdr:colOff>215900</xdr:colOff>
      <xdr:row>44</xdr:row>
      <xdr:rowOff>25400</xdr:rowOff>
    </xdr:to>
    <xdr:pic>
      <xdr:nvPicPr>
        <xdr:cNvPr id="3" name="Picture 2">
          <a:hlinkClick xmlns:r="http://schemas.openxmlformats.org/officeDocument/2006/relationships" r:id="rId1"/>
          <a:extLst>
            <a:ext uri="{FF2B5EF4-FFF2-40B4-BE49-F238E27FC236}">
              <a16:creationId xmlns:a16="http://schemas.microsoft.com/office/drawing/2014/main" id="{986149BC-8520-4C4B-E9DC-263481011423}"/>
            </a:ext>
          </a:extLst>
        </xdr:cNvPr>
        <xdr:cNvPicPr>
          <a:picLocks noChangeAspect="1"/>
        </xdr:cNvPicPr>
      </xdr:nvPicPr>
      <xdr:blipFill>
        <a:blip xmlns:r="http://schemas.openxmlformats.org/officeDocument/2006/relationships" r:embed="rId2"/>
        <a:stretch>
          <a:fillRect/>
        </a:stretch>
      </xdr:blipFill>
      <xdr:spPr>
        <a:xfrm>
          <a:off x="2247900" y="9969500"/>
          <a:ext cx="5397500" cy="1943100"/>
        </a:xfrm>
        <a:prstGeom prst="rect">
          <a:avLst/>
        </a:prstGeom>
      </xdr:spPr>
    </xdr:pic>
    <xdr:clientData/>
  </xdr:twoCellAnchor>
  <xdr:twoCellAnchor editAs="oneCell">
    <xdr:from>
      <xdr:col>1</xdr:col>
      <xdr:colOff>38100</xdr:colOff>
      <xdr:row>17</xdr:row>
      <xdr:rowOff>12700</xdr:rowOff>
    </xdr:from>
    <xdr:to>
      <xdr:col>10</xdr:col>
      <xdr:colOff>495299</xdr:colOff>
      <xdr:row>27</xdr:row>
      <xdr:rowOff>114300</xdr:rowOff>
    </xdr:to>
    <xdr:pic>
      <xdr:nvPicPr>
        <xdr:cNvPr id="4" name="Picture 3" descr="Magnitude Scale Of Stars">
          <a:extLst>
            <a:ext uri="{FF2B5EF4-FFF2-40B4-BE49-F238E27FC236}">
              <a16:creationId xmlns:a16="http://schemas.microsoft.com/office/drawing/2014/main" id="{DC566B6A-B4A4-1F5F-004D-D5ECE137F43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63600" y="3568700"/>
          <a:ext cx="7886699" cy="213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6350</xdr:colOff>
      <xdr:row>14</xdr:row>
      <xdr:rowOff>0</xdr:rowOff>
    </xdr:from>
    <xdr:to>
      <xdr:col>14</xdr:col>
      <xdr:colOff>469900</xdr:colOff>
      <xdr:row>25</xdr:row>
      <xdr:rowOff>190500</xdr:rowOff>
    </xdr:to>
    <xdr:graphicFrame macro="">
      <xdr:nvGraphicFramePr>
        <xdr:cNvPr id="2" name="Chart 1">
          <a:extLst>
            <a:ext uri="{FF2B5EF4-FFF2-40B4-BE49-F238E27FC236}">
              <a16:creationId xmlns:a16="http://schemas.microsoft.com/office/drawing/2014/main" id="{DBA540D0-A41B-346A-7C94-A3441CD8BCA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12700</xdr:colOff>
      <xdr:row>26</xdr:row>
      <xdr:rowOff>101600</xdr:rowOff>
    </xdr:from>
    <xdr:to>
      <xdr:col>14</xdr:col>
      <xdr:colOff>482600</xdr:colOff>
      <xdr:row>38</xdr:row>
      <xdr:rowOff>0</xdr:rowOff>
    </xdr:to>
    <xdr:graphicFrame macro="">
      <xdr:nvGraphicFramePr>
        <xdr:cNvPr id="3" name="Chart 2">
          <a:extLst>
            <a:ext uri="{FF2B5EF4-FFF2-40B4-BE49-F238E27FC236}">
              <a16:creationId xmlns:a16="http://schemas.microsoft.com/office/drawing/2014/main" id="{BABE8613-83B8-D445-8756-D2094F1CFB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800100</xdr:colOff>
      <xdr:row>51</xdr:row>
      <xdr:rowOff>177800</xdr:rowOff>
    </xdr:from>
    <xdr:to>
      <xdr:col>14</xdr:col>
      <xdr:colOff>482600</xdr:colOff>
      <xdr:row>66</xdr:row>
      <xdr:rowOff>0</xdr:rowOff>
    </xdr:to>
    <xdr:graphicFrame macro="">
      <xdr:nvGraphicFramePr>
        <xdr:cNvPr id="4" name="Chart 3">
          <a:extLst>
            <a:ext uri="{FF2B5EF4-FFF2-40B4-BE49-F238E27FC236}">
              <a16:creationId xmlns:a16="http://schemas.microsoft.com/office/drawing/2014/main" id="{980FDAE1-6A7E-5FDD-CED3-53C54E5CCC0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330200</xdr:colOff>
      <xdr:row>2</xdr:row>
      <xdr:rowOff>38100</xdr:rowOff>
    </xdr:from>
    <xdr:to>
      <xdr:col>17</xdr:col>
      <xdr:colOff>166786</xdr:colOff>
      <xdr:row>25</xdr:row>
      <xdr:rowOff>152400</xdr:rowOff>
    </xdr:to>
    <xdr:pic>
      <xdr:nvPicPr>
        <xdr:cNvPr id="2" name="Picture 1" descr="What is the apparent and absolute magnitude of a star? - Quora">
          <a:extLst>
            <a:ext uri="{FF2B5EF4-FFF2-40B4-BE49-F238E27FC236}">
              <a16:creationId xmlns:a16="http://schemas.microsoft.com/office/drawing/2014/main" id="{A2C3E2E2-6D68-F827-8443-20F8A3FE12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85200" y="5943600"/>
          <a:ext cx="5615086" cy="449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25400</xdr:colOff>
      <xdr:row>2</xdr:row>
      <xdr:rowOff>38100</xdr:rowOff>
    </xdr:from>
    <xdr:to>
      <xdr:col>10</xdr:col>
      <xdr:colOff>101600</xdr:colOff>
      <xdr:row>47</xdr:row>
      <xdr:rowOff>127000</xdr:rowOff>
    </xdr:to>
    <xdr:pic>
      <xdr:nvPicPr>
        <xdr:cNvPr id="5" name="Picture 4">
          <a:extLst>
            <a:ext uri="{FF2B5EF4-FFF2-40B4-BE49-F238E27FC236}">
              <a16:creationId xmlns:a16="http://schemas.microsoft.com/office/drawing/2014/main" id="{BC203ECA-432B-7213-B2BF-A65697612E45}"/>
            </a:ext>
          </a:extLst>
        </xdr:cNvPr>
        <xdr:cNvPicPr>
          <a:picLocks noChangeAspect="1"/>
        </xdr:cNvPicPr>
      </xdr:nvPicPr>
      <xdr:blipFill>
        <a:blip xmlns:r="http://schemas.openxmlformats.org/officeDocument/2006/relationships" r:embed="rId2"/>
        <a:stretch>
          <a:fillRect/>
        </a:stretch>
      </xdr:blipFill>
      <xdr:spPr>
        <a:xfrm>
          <a:off x="850900" y="5943600"/>
          <a:ext cx="7505700" cy="8661400"/>
        </a:xfrm>
        <a:prstGeom prst="rect">
          <a:avLst/>
        </a:prstGeom>
        <a:ln>
          <a:solidFill>
            <a:schemeClr val="tx1"/>
          </a:solidFill>
        </a:ln>
      </xdr:spPr>
    </xdr:pic>
    <xdr:clientData/>
  </xdr:twoCellAnchor>
  <xdr:twoCellAnchor editAs="oneCell">
    <xdr:from>
      <xdr:col>3</xdr:col>
      <xdr:colOff>215900</xdr:colOff>
      <xdr:row>49</xdr:row>
      <xdr:rowOff>165100</xdr:rowOff>
    </xdr:from>
    <xdr:to>
      <xdr:col>8</xdr:col>
      <xdr:colOff>241300</xdr:colOff>
      <xdr:row>88</xdr:row>
      <xdr:rowOff>88900</xdr:rowOff>
    </xdr:to>
    <xdr:pic>
      <xdr:nvPicPr>
        <xdr:cNvPr id="6" name="Picture 5">
          <a:extLst>
            <a:ext uri="{FF2B5EF4-FFF2-40B4-BE49-F238E27FC236}">
              <a16:creationId xmlns:a16="http://schemas.microsoft.com/office/drawing/2014/main" id="{70EB8ABC-7A8E-9EDF-F164-61DA9F4FB36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92400" y="12166600"/>
          <a:ext cx="4152900" cy="7353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astronomy-morsels.ch/" TargetMode="External"/><Relationship Id="rId1" Type="http://schemas.openxmlformats.org/officeDocument/2006/relationships/hyperlink" Target="mailto:anton@astronomy-morsels.ch?subject=Eclipse%20Data"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hyperlink" Target="http://www.stargazing.net/david/constel/howmanystars.html" TargetMode="Externa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3B940F-4CFD-5843-94DF-BBFEAA1B2116}">
  <sheetPr codeName="Sheet4"/>
  <dimension ref="A2:L33"/>
  <sheetViews>
    <sheetView showGridLines="0" tabSelected="1" workbookViewId="0">
      <selection activeCell="A2" sqref="A2"/>
    </sheetView>
  </sheetViews>
  <sheetFormatPr baseColWidth="10" defaultRowHeight="16" x14ac:dyDescent="0.2"/>
  <cols>
    <col min="1" max="12" width="10.83203125" style="2"/>
    <col min="13" max="16384" width="10.83203125" style="1"/>
  </cols>
  <sheetData>
    <row r="2" spans="2:11" ht="15" customHeight="1" x14ac:dyDescent="0.2"/>
    <row r="3" spans="2:11" ht="16" customHeight="1" x14ac:dyDescent="0.2">
      <c r="B3" s="33" t="s">
        <v>45</v>
      </c>
      <c r="C3" s="33"/>
      <c r="D3" s="33"/>
      <c r="E3" s="33"/>
      <c r="F3" s="33"/>
      <c r="G3" s="33"/>
      <c r="H3" s="33"/>
      <c r="I3" s="33"/>
      <c r="J3" s="33"/>
      <c r="K3" s="33"/>
    </row>
    <row r="4" spans="2:11" ht="16" customHeight="1" x14ac:dyDescent="0.2">
      <c r="B4" s="33"/>
      <c r="C4" s="33"/>
      <c r="D4" s="33"/>
      <c r="E4" s="33"/>
      <c r="F4" s="33"/>
      <c r="G4" s="33"/>
      <c r="H4" s="33"/>
      <c r="I4" s="33"/>
      <c r="J4" s="33"/>
      <c r="K4" s="33"/>
    </row>
    <row r="5" spans="2:11" ht="16" customHeight="1" x14ac:dyDescent="0.2">
      <c r="B5" s="33"/>
      <c r="C5" s="33"/>
      <c r="D5" s="33"/>
      <c r="E5" s="33"/>
      <c r="F5" s="33"/>
      <c r="G5" s="33"/>
      <c r="H5" s="33"/>
      <c r="I5" s="33"/>
      <c r="J5" s="33"/>
      <c r="K5" s="33"/>
    </row>
    <row r="6" spans="2:11" ht="16" customHeight="1" x14ac:dyDescent="0.2">
      <c r="B6" s="33"/>
      <c r="C6" s="33"/>
      <c r="D6" s="33"/>
      <c r="E6" s="33"/>
      <c r="F6" s="33"/>
      <c r="G6" s="33"/>
      <c r="H6" s="33"/>
      <c r="I6" s="33"/>
      <c r="J6" s="33"/>
      <c r="K6" s="33"/>
    </row>
    <row r="7" spans="2:11" ht="16" customHeight="1" x14ac:dyDescent="0.2">
      <c r="B7" s="33"/>
      <c r="C7" s="33"/>
      <c r="D7" s="33"/>
      <c r="E7" s="33"/>
      <c r="F7" s="33"/>
      <c r="G7" s="33"/>
      <c r="H7" s="33"/>
      <c r="I7" s="33"/>
      <c r="J7" s="33"/>
      <c r="K7" s="33"/>
    </row>
    <row r="8" spans="2:11" ht="16" customHeight="1" x14ac:dyDescent="0.2">
      <c r="B8" s="33"/>
      <c r="C8" s="33"/>
      <c r="D8" s="33"/>
      <c r="E8" s="33"/>
      <c r="F8" s="33"/>
      <c r="G8" s="33"/>
      <c r="H8" s="33"/>
      <c r="I8" s="33"/>
      <c r="J8" s="33"/>
      <c r="K8" s="33"/>
    </row>
    <row r="9" spans="2:11" ht="16" customHeight="1" x14ac:dyDescent="0.2">
      <c r="B9" s="33"/>
      <c r="C9" s="33"/>
      <c r="D9" s="33"/>
      <c r="E9" s="33"/>
      <c r="F9" s="33"/>
      <c r="G9" s="33"/>
      <c r="H9" s="33"/>
      <c r="I9" s="33"/>
      <c r="J9" s="33"/>
      <c r="K9" s="33"/>
    </row>
    <row r="13" spans="2:11" ht="19" x14ac:dyDescent="0.25">
      <c r="D13" s="4" t="s">
        <v>6</v>
      </c>
      <c r="E13" s="5"/>
      <c r="F13" s="6"/>
      <c r="G13" s="6"/>
      <c r="H13" s="6"/>
      <c r="I13" s="7" t="s">
        <v>0</v>
      </c>
    </row>
    <row r="14" spans="2:11" ht="19" x14ac:dyDescent="0.25">
      <c r="D14" s="8"/>
      <c r="E14" s="9"/>
      <c r="F14" s="10"/>
      <c r="G14" s="10"/>
      <c r="H14" s="10"/>
      <c r="I14" s="11"/>
    </row>
    <row r="15" spans="2:11" ht="19" x14ac:dyDescent="0.25">
      <c r="D15" s="12" t="s">
        <v>44</v>
      </c>
      <c r="E15" s="13"/>
      <c r="F15" s="14"/>
      <c r="G15" s="14"/>
      <c r="H15" s="14"/>
      <c r="I15" s="15" t="s">
        <v>1</v>
      </c>
    </row>
    <row r="21" spans="1:11" x14ac:dyDescent="0.2">
      <c r="C21" s="3"/>
    </row>
    <row r="23" spans="1:11" x14ac:dyDescent="0.2">
      <c r="G23"/>
    </row>
    <row r="24" spans="1:11" x14ac:dyDescent="0.2">
      <c r="D24" s="3"/>
    </row>
    <row r="30" spans="1:11" x14ac:dyDescent="0.2">
      <c r="A30" s="3"/>
    </row>
    <row r="31" spans="1:11" x14ac:dyDescent="0.2">
      <c r="B31" s="34" t="s">
        <v>2</v>
      </c>
      <c r="C31" s="35"/>
      <c r="D31" s="35"/>
      <c r="E31" s="35"/>
      <c r="F31" s="35"/>
      <c r="G31" s="35"/>
      <c r="H31" s="35"/>
      <c r="I31" s="35"/>
      <c r="J31" s="35"/>
      <c r="K31" s="36"/>
    </row>
    <row r="32" spans="1:11" x14ac:dyDescent="0.2">
      <c r="B32" s="37" t="s">
        <v>3</v>
      </c>
      <c r="C32" s="38"/>
      <c r="D32" s="38"/>
      <c r="E32" s="38"/>
      <c r="F32" s="38"/>
      <c r="G32" s="38"/>
      <c r="H32" s="38"/>
      <c r="I32" s="38"/>
      <c r="J32" s="38"/>
      <c r="K32" s="39"/>
    </row>
    <row r="33" spans="2:11" x14ac:dyDescent="0.2">
      <c r="B33" s="40" t="s">
        <v>4</v>
      </c>
      <c r="C33" s="41"/>
      <c r="D33" s="41"/>
      <c r="E33" s="41"/>
      <c r="F33" s="41"/>
      <c r="G33" s="41"/>
      <c r="H33" s="41"/>
      <c r="I33" s="41"/>
      <c r="J33" s="41"/>
      <c r="K33" s="42"/>
    </row>
  </sheetData>
  <sheetProtection sheet="1" objects="1" scenarios="1"/>
  <mergeCells count="4">
    <mergeCell ref="B3:K9"/>
    <mergeCell ref="B31:K31"/>
    <mergeCell ref="B32:K32"/>
    <mergeCell ref="B33:K33"/>
  </mergeCells>
  <hyperlinks>
    <hyperlink ref="I13" r:id="rId1" xr:uid="{60E68FAD-CE54-204D-BE8F-AA8992F34899}"/>
    <hyperlink ref="B31" r:id="rId2" display="http://www.astronomy-morsels.ch/" xr:uid="{658673F1-EC19-9849-A093-CD89D563BEA6}"/>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C9C28-6BB3-FB4B-AA7F-57563878545B}">
  <dimension ref="B2:R66"/>
  <sheetViews>
    <sheetView showGridLines="0" workbookViewId="0">
      <selection activeCell="E29" sqref="E29"/>
    </sheetView>
  </sheetViews>
  <sheetFormatPr baseColWidth="10" defaultRowHeight="15" x14ac:dyDescent="0.2"/>
  <cols>
    <col min="2" max="2" width="11" bestFit="1" customWidth="1"/>
    <col min="3" max="3" width="15.83203125" customWidth="1"/>
    <col min="4" max="5" width="13.33203125" customWidth="1"/>
    <col min="6" max="6" width="11" bestFit="1" customWidth="1"/>
  </cols>
  <sheetData>
    <row r="2" spans="2:18" x14ac:dyDescent="0.2">
      <c r="B2" s="22" t="s">
        <v>5</v>
      </c>
    </row>
    <row r="4" spans="2:18" x14ac:dyDescent="0.2">
      <c r="B4" s="52" t="s">
        <v>46</v>
      </c>
      <c r="C4" s="53"/>
      <c r="D4" s="53"/>
      <c r="E4" s="53"/>
      <c r="F4" s="54"/>
    </row>
    <row r="5" spans="2:18" x14ac:dyDescent="0.2">
      <c r="B5" s="55"/>
      <c r="C5" s="56"/>
      <c r="D5" s="56"/>
      <c r="E5" s="56"/>
      <c r="F5" s="57"/>
    </row>
    <row r="6" spans="2:18" x14ac:dyDescent="0.2">
      <c r="B6" s="55"/>
      <c r="C6" s="56"/>
      <c r="D6" s="56"/>
      <c r="E6" s="56"/>
      <c r="F6" s="57"/>
    </row>
    <row r="7" spans="2:18" x14ac:dyDescent="0.2">
      <c r="B7" s="55"/>
      <c r="C7" s="56"/>
      <c r="D7" s="56"/>
      <c r="E7" s="56"/>
      <c r="F7" s="57"/>
    </row>
    <row r="8" spans="2:18" x14ac:dyDescent="0.2">
      <c r="B8" s="55"/>
      <c r="C8" s="56"/>
      <c r="D8" s="56"/>
      <c r="E8" s="56"/>
      <c r="F8" s="57"/>
    </row>
    <row r="9" spans="2:18" x14ac:dyDescent="0.2">
      <c r="B9" s="55"/>
      <c r="C9" s="56"/>
      <c r="D9" s="56"/>
      <c r="E9" s="56"/>
      <c r="F9" s="57"/>
    </row>
    <row r="10" spans="2:18" x14ac:dyDescent="0.2">
      <c r="B10" s="55"/>
      <c r="C10" s="56"/>
      <c r="D10" s="56"/>
      <c r="E10" s="56"/>
      <c r="F10" s="57"/>
    </row>
    <row r="11" spans="2:18" x14ac:dyDescent="0.2">
      <c r="B11" s="55"/>
      <c r="C11" s="56"/>
      <c r="D11" s="56"/>
      <c r="E11" s="56"/>
      <c r="F11" s="57"/>
    </row>
    <row r="12" spans="2:18" x14ac:dyDescent="0.2">
      <c r="B12" s="55"/>
      <c r="C12" s="56"/>
      <c r="D12" s="56"/>
      <c r="E12" s="56"/>
      <c r="F12" s="57"/>
    </row>
    <row r="13" spans="2:18" x14ac:dyDescent="0.2">
      <c r="B13" s="58"/>
      <c r="C13" s="59"/>
      <c r="D13" s="59"/>
      <c r="E13" s="59"/>
      <c r="F13" s="60"/>
    </row>
    <row r="15" spans="2:18" ht="20" customHeight="1" x14ac:dyDescent="0.2">
      <c r="B15" s="61" t="s">
        <v>7</v>
      </c>
      <c r="C15" s="61" t="s">
        <v>8</v>
      </c>
      <c r="D15" s="61" t="s">
        <v>37</v>
      </c>
      <c r="E15" s="61" t="s">
        <v>38</v>
      </c>
      <c r="F15" s="61" t="s">
        <v>39</v>
      </c>
    </row>
    <row r="16" spans="2:18" ht="20" customHeight="1" x14ac:dyDescent="0.2">
      <c r="B16" s="61"/>
      <c r="C16" s="61"/>
      <c r="D16" s="61"/>
      <c r="E16" s="61"/>
      <c r="F16" s="61"/>
      <c r="H16" s="62"/>
      <c r="I16" s="62"/>
      <c r="J16" s="62"/>
      <c r="K16" s="62"/>
      <c r="L16" s="62"/>
      <c r="M16" s="62"/>
      <c r="N16" s="62"/>
      <c r="O16" s="62"/>
      <c r="P16" s="62"/>
      <c r="Q16" s="62"/>
      <c r="R16" s="62"/>
    </row>
    <row r="17" spans="2:6" ht="20" customHeight="1" x14ac:dyDescent="0.2">
      <c r="B17" s="16">
        <v>-1</v>
      </c>
      <c r="C17" s="17" t="s">
        <v>9</v>
      </c>
      <c r="D17" s="18" t="s">
        <v>10</v>
      </c>
      <c r="E17" s="18">
        <v>2</v>
      </c>
      <c r="F17" s="17"/>
    </row>
    <row r="18" spans="2:6" ht="20" customHeight="1" x14ac:dyDescent="0.2">
      <c r="B18" s="16">
        <v>0</v>
      </c>
      <c r="C18" s="17" t="s">
        <v>11</v>
      </c>
      <c r="D18" s="18" t="s">
        <v>12</v>
      </c>
      <c r="E18" s="18">
        <v>8</v>
      </c>
      <c r="F18" s="19">
        <f t="shared" ref="F18:F38" si="0">(D18-D17)/D17</f>
        <v>2</v>
      </c>
    </row>
    <row r="19" spans="2:6" ht="20" customHeight="1" x14ac:dyDescent="0.2">
      <c r="B19" s="16">
        <v>1</v>
      </c>
      <c r="C19" s="17" t="s">
        <v>13</v>
      </c>
      <c r="D19" s="18" t="s">
        <v>14</v>
      </c>
      <c r="E19" s="18">
        <v>22</v>
      </c>
      <c r="F19" s="19">
        <f t="shared" si="0"/>
        <v>1.3333333333333333</v>
      </c>
    </row>
    <row r="20" spans="2:6" ht="20" customHeight="1" x14ac:dyDescent="0.2">
      <c r="B20" s="17">
        <v>2</v>
      </c>
      <c r="C20" s="17" t="s">
        <v>15</v>
      </c>
      <c r="D20" s="18" t="s">
        <v>16</v>
      </c>
      <c r="E20" s="18">
        <v>93</v>
      </c>
      <c r="F20" s="19">
        <f t="shared" si="0"/>
        <v>4.0714285714285712</v>
      </c>
    </row>
    <row r="21" spans="2:6" ht="20" customHeight="1" x14ac:dyDescent="0.2">
      <c r="B21" s="17">
        <v>3</v>
      </c>
      <c r="C21" s="17" t="s">
        <v>17</v>
      </c>
      <c r="D21" s="18" t="s">
        <v>18</v>
      </c>
      <c r="E21" s="18">
        <v>283</v>
      </c>
      <c r="F21" s="19">
        <f t="shared" si="0"/>
        <v>1.676056338028169</v>
      </c>
    </row>
    <row r="22" spans="2:6" ht="20" customHeight="1" x14ac:dyDescent="0.2">
      <c r="B22" s="17">
        <v>4</v>
      </c>
      <c r="C22" s="17" t="s">
        <v>19</v>
      </c>
      <c r="D22" s="18" t="s">
        <v>20</v>
      </c>
      <c r="E22" s="18">
        <v>893</v>
      </c>
      <c r="F22" s="19">
        <f t="shared" si="0"/>
        <v>2.2105263157894739</v>
      </c>
    </row>
    <row r="23" spans="2:6" ht="20" customHeight="1" x14ac:dyDescent="0.2">
      <c r="B23" s="17">
        <v>5</v>
      </c>
      <c r="C23" s="17" t="s">
        <v>21</v>
      </c>
      <c r="D23" s="18">
        <v>1929</v>
      </c>
      <c r="E23" s="18">
        <v>2822</v>
      </c>
      <c r="F23" s="19">
        <f t="shared" si="0"/>
        <v>2.1622950819672133</v>
      </c>
    </row>
    <row r="24" spans="2:6" ht="20" customHeight="1" x14ac:dyDescent="0.2">
      <c r="B24" s="17">
        <v>6</v>
      </c>
      <c r="C24" s="17" t="s">
        <v>22</v>
      </c>
      <c r="D24" s="18">
        <v>5946</v>
      </c>
      <c r="E24" s="18">
        <v>8768</v>
      </c>
      <c r="F24" s="19">
        <f t="shared" si="0"/>
        <v>2.0824261275272162</v>
      </c>
    </row>
    <row r="25" spans="2:6" ht="20" customHeight="1" x14ac:dyDescent="0.2">
      <c r="B25" s="17">
        <v>7</v>
      </c>
      <c r="C25" s="17" t="s">
        <v>23</v>
      </c>
      <c r="D25" s="18">
        <v>17765</v>
      </c>
      <c r="E25" s="18">
        <v>26533</v>
      </c>
      <c r="F25" s="19">
        <f t="shared" si="0"/>
        <v>1.9877228388832828</v>
      </c>
    </row>
    <row r="26" spans="2:6" ht="20" customHeight="1" x14ac:dyDescent="0.2">
      <c r="B26" s="17">
        <v>8</v>
      </c>
      <c r="C26" s="17" t="s">
        <v>24</v>
      </c>
      <c r="D26" s="18">
        <v>51094</v>
      </c>
      <c r="E26" s="18">
        <v>77627</v>
      </c>
      <c r="F26" s="19">
        <f t="shared" si="0"/>
        <v>1.8761047002533071</v>
      </c>
    </row>
    <row r="27" spans="2:6" ht="20" customHeight="1" x14ac:dyDescent="0.2">
      <c r="B27" s="17">
        <v>9</v>
      </c>
      <c r="C27" s="17" t="s">
        <v>25</v>
      </c>
      <c r="D27" s="18">
        <v>140062</v>
      </c>
      <c r="E27" s="18">
        <v>217689</v>
      </c>
      <c r="F27" s="19">
        <f t="shared" si="0"/>
        <v>1.7412612048381415</v>
      </c>
    </row>
    <row r="28" spans="2:6" ht="20" customHeight="1" x14ac:dyDescent="0.2">
      <c r="B28" s="17">
        <v>10</v>
      </c>
      <c r="C28" s="17" t="s">
        <v>26</v>
      </c>
      <c r="D28" s="18">
        <v>409194</v>
      </c>
      <c r="E28" s="18">
        <v>626883</v>
      </c>
      <c r="F28" s="19">
        <f t="shared" si="0"/>
        <v>1.9215204695063615</v>
      </c>
    </row>
    <row r="29" spans="2:6" ht="20" customHeight="1" x14ac:dyDescent="0.2">
      <c r="B29" s="17">
        <v>11</v>
      </c>
      <c r="C29" s="17" t="s">
        <v>27</v>
      </c>
      <c r="D29" s="18">
        <v>1196690</v>
      </c>
      <c r="E29" s="18">
        <v>1823573</v>
      </c>
      <c r="F29" s="19">
        <f t="shared" si="0"/>
        <v>1.9245052469000035</v>
      </c>
    </row>
    <row r="30" spans="2:6" ht="20" customHeight="1" x14ac:dyDescent="0.2">
      <c r="B30" s="17">
        <v>12</v>
      </c>
      <c r="C30" s="17" t="s">
        <v>28</v>
      </c>
      <c r="D30" s="18">
        <v>3481113</v>
      </c>
      <c r="E30" s="18">
        <v>5304685</v>
      </c>
      <c r="F30" s="19">
        <f t="shared" si="0"/>
        <v>1.9089513574944221</v>
      </c>
    </row>
    <row r="31" spans="2:6" ht="20" customHeight="1" x14ac:dyDescent="0.2">
      <c r="B31" s="17">
        <v>13</v>
      </c>
      <c r="C31" s="17" t="s">
        <v>29</v>
      </c>
      <c r="D31" s="18">
        <v>10126390</v>
      </c>
      <c r="E31" s="18">
        <v>15431076</v>
      </c>
      <c r="F31" s="19">
        <f t="shared" si="0"/>
        <v>1.9089518208687855</v>
      </c>
    </row>
    <row r="32" spans="2:6" ht="20" customHeight="1" x14ac:dyDescent="0.2">
      <c r="B32" s="17">
        <v>14</v>
      </c>
      <c r="C32" s="17" t="s">
        <v>30</v>
      </c>
      <c r="D32" s="18">
        <v>29457184</v>
      </c>
      <c r="E32" s="18">
        <v>44888260</v>
      </c>
      <c r="F32" s="19">
        <f t="shared" si="0"/>
        <v>1.9089521537290188</v>
      </c>
    </row>
    <row r="33" spans="2:15" ht="20" customHeight="1" x14ac:dyDescent="0.2">
      <c r="B33" s="17">
        <v>15</v>
      </c>
      <c r="C33" s="17" t="s">
        <v>31</v>
      </c>
      <c r="D33" s="18">
        <v>85689537</v>
      </c>
      <c r="E33" s="18">
        <v>130577797</v>
      </c>
      <c r="F33" s="19">
        <f t="shared" si="0"/>
        <v>1.9089520912793294</v>
      </c>
    </row>
    <row r="34" spans="2:15" ht="20" customHeight="1" x14ac:dyDescent="0.2">
      <c r="B34" s="17">
        <v>16</v>
      </c>
      <c r="C34" s="17" t="s">
        <v>32</v>
      </c>
      <c r="D34" s="18">
        <v>249266759</v>
      </c>
      <c r="E34" s="18">
        <v>379844556</v>
      </c>
      <c r="F34" s="19">
        <f t="shared" si="0"/>
        <v>1.9089521046192606</v>
      </c>
    </row>
    <row r="35" spans="2:15" ht="20" customHeight="1" x14ac:dyDescent="0.2">
      <c r="B35" s="17">
        <v>17</v>
      </c>
      <c r="C35" s="17" t="s">
        <v>33</v>
      </c>
      <c r="D35" s="18">
        <v>725105060</v>
      </c>
      <c r="E35" s="18">
        <v>1104949615</v>
      </c>
      <c r="F35" s="19">
        <f t="shared" si="0"/>
        <v>1.9089520917628653</v>
      </c>
    </row>
    <row r="36" spans="2:15" ht="20" customHeight="1" x14ac:dyDescent="0.2">
      <c r="B36" s="17">
        <v>18</v>
      </c>
      <c r="C36" s="17" t="s">
        <v>34</v>
      </c>
      <c r="D36" s="18">
        <v>2109295881</v>
      </c>
      <c r="E36" s="18">
        <v>3214245496</v>
      </c>
      <c r="F36" s="19">
        <f t="shared" si="0"/>
        <v>1.9089520917148199</v>
      </c>
    </row>
    <row r="37" spans="2:15" ht="20" customHeight="1" x14ac:dyDescent="0.2">
      <c r="B37" s="17">
        <v>19</v>
      </c>
      <c r="C37" s="17" t="s">
        <v>35</v>
      </c>
      <c r="D37" s="18">
        <v>6135840666</v>
      </c>
      <c r="E37" s="18">
        <v>9350086162</v>
      </c>
      <c r="F37" s="19">
        <f t="shared" si="0"/>
        <v>1.908952092150793</v>
      </c>
    </row>
    <row r="38" spans="2:15" ht="20" customHeight="1" x14ac:dyDescent="0.2">
      <c r="B38" s="17">
        <v>20</v>
      </c>
      <c r="C38" s="17" t="s">
        <v>36</v>
      </c>
      <c r="D38" s="18">
        <v>17848866544</v>
      </c>
      <c r="E38" s="18">
        <v>27198952706</v>
      </c>
      <c r="F38" s="19">
        <f t="shared" si="0"/>
        <v>1.9089520924010253</v>
      </c>
    </row>
    <row r="39" spans="2:15" ht="20" customHeight="1" x14ac:dyDescent="0.2">
      <c r="B39" s="23"/>
      <c r="C39" s="23"/>
      <c r="D39" s="24"/>
      <c r="E39" s="24"/>
      <c r="F39" s="25"/>
    </row>
    <row r="40" spans="2:15" ht="20" customHeight="1" x14ac:dyDescent="0.25">
      <c r="B40" s="23"/>
      <c r="C40" s="23"/>
      <c r="D40" s="24"/>
      <c r="E40" s="24"/>
      <c r="F40" s="25"/>
      <c r="H40" s="63" t="s">
        <v>47</v>
      </c>
      <c r="I40" s="63"/>
      <c r="J40" s="63"/>
      <c r="K40" s="63"/>
      <c r="L40" s="63"/>
      <c r="M40" s="63"/>
      <c r="N40" s="63"/>
      <c r="O40" s="63"/>
    </row>
    <row r="41" spans="2:15" ht="20" customHeight="1" x14ac:dyDescent="0.2">
      <c r="B41" s="23"/>
      <c r="C41" s="23"/>
      <c r="D41" s="24"/>
      <c r="E41" s="24"/>
      <c r="F41" s="25"/>
      <c r="H41" s="64" t="s">
        <v>96</v>
      </c>
      <c r="I41" s="64"/>
      <c r="J41" s="64"/>
      <c r="K41" s="64"/>
      <c r="L41" s="64"/>
      <c r="M41" s="64"/>
      <c r="N41" s="64"/>
      <c r="O41" s="64"/>
    </row>
    <row r="42" spans="2:15" ht="15" customHeight="1" x14ac:dyDescent="0.2"/>
    <row r="43" spans="2:15" ht="19" customHeight="1" x14ac:dyDescent="0.2">
      <c r="B43" s="43" t="s">
        <v>40</v>
      </c>
      <c r="C43" s="44"/>
      <c r="D43" s="44"/>
      <c r="E43" s="44"/>
      <c r="F43" s="45"/>
    </row>
    <row r="44" spans="2:15" x14ac:dyDescent="0.2">
      <c r="B44" s="46"/>
      <c r="C44" s="47"/>
      <c r="D44" s="47"/>
      <c r="E44" s="47"/>
      <c r="F44" s="48"/>
    </row>
    <row r="45" spans="2:15" x14ac:dyDescent="0.2">
      <c r="B45" s="46"/>
      <c r="C45" s="47"/>
      <c r="D45" s="47"/>
      <c r="E45" s="47"/>
      <c r="F45" s="48"/>
    </row>
    <row r="46" spans="2:15" x14ac:dyDescent="0.2">
      <c r="B46" s="46"/>
      <c r="C46" s="47"/>
      <c r="D46" s="47"/>
      <c r="E46" s="47"/>
      <c r="F46" s="48"/>
    </row>
    <row r="47" spans="2:15" x14ac:dyDescent="0.2">
      <c r="B47" s="46"/>
      <c r="C47" s="47"/>
      <c r="D47" s="47"/>
      <c r="E47" s="47"/>
      <c r="F47" s="48"/>
    </row>
    <row r="48" spans="2:15" x14ac:dyDescent="0.2">
      <c r="B48" s="46"/>
      <c r="C48" s="47"/>
      <c r="D48" s="47"/>
      <c r="E48" s="47"/>
      <c r="F48" s="48"/>
    </row>
    <row r="49" spans="2:6" x14ac:dyDescent="0.2">
      <c r="B49" s="46"/>
      <c r="C49" s="47"/>
      <c r="D49" s="47"/>
      <c r="E49" s="47"/>
      <c r="F49" s="48"/>
    </row>
    <row r="50" spans="2:6" x14ac:dyDescent="0.2">
      <c r="B50" s="46"/>
      <c r="C50" s="47"/>
      <c r="D50" s="47"/>
      <c r="E50" s="47"/>
      <c r="F50" s="48"/>
    </row>
    <row r="51" spans="2:6" x14ac:dyDescent="0.2">
      <c r="B51" s="49"/>
      <c r="C51" s="50"/>
      <c r="D51" s="50"/>
      <c r="E51" s="50"/>
      <c r="F51" s="51"/>
    </row>
    <row r="53" spans="2:6" ht="34" x14ac:dyDescent="0.2">
      <c r="C53" s="20" t="s">
        <v>42</v>
      </c>
      <c r="D53" s="20" t="s">
        <v>41</v>
      </c>
      <c r="E53" s="20" t="s">
        <v>43</v>
      </c>
    </row>
    <row r="54" spans="2:6" ht="16" x14ac:dyDescent="0.2">
      <c r="C54" s="21">
        <v>51</v>
      </c>
      <c r="D54" s="21">
        <v>2</v>
      </c>
      <c r="E54" s="21">
        <v>10.3</v>
      </c>
    </row>
    <row r="55" spans="2:6" ht="16" x14ac:dyDescent="0.2">
      <c r="C55" s="21">
        <v>76</v>
      </c>
      <c r="D55" s="21">
        <v>3</v>
      </c>
      <c r="E55" s="21">
        <v>11.2</v>
      </c>
    </row>
    <row r="56" spans="2:6" ht="16" x14ac:dyDescent="0.2">
      <c r="C56" s="21">
        <v>102</v>
      </c>
      <c r="D56" s="21">
        <v>4</v>
      </c>
      <c r="E56" s="21">
        <v>11.8</v>
      </c>
    </row>
    <row r="57" spans="2:6" ht="16" x14ac:dyDescent="0.2">
      <c r="C57" s="21">
        <v>152</v>
      </c>
      <c r="D57" s="21">
        <v>6</v>
      </c>
      <c r="E57" s="21">
        <v>12.7</v>
      </c>
    </row>
    <row r="58" spans="2:6" ht="16" x14ac:dyDescent="0.2">
      <c r="C58" s="21">
        <v>203</v>
      </c>
      <c r="D58" s="21">
        <v>8</v>
      </c>
      <c r="E58" s="21">
        <v>13.3</v>
      </c>
    </row>
    <row r="59" spans="2:6" ht="16" x14ac:dyDescent="0.2">
      <c r="C59" s="21">
        <v>254</v>
      </c>
      <c r="D59" s="21">
        <v>10</v>
      </c>
      <c r="E59" s="21">
        <v>13.8</v>
      </c>
    </row>
    <row r="60" spans="2:6" ht="16" x14ac:dyDescent="0.2">
      <c r="C60" s="21">
        <v>318</v>
      </c>
      <c r="D60" s="21">
        <v>12.5</v>
      </c>
      <c r="E60" s="21">
        <v>14.3</v>
      </c>
    </row>
    <row r="61" spans="2:6" ht="16" x14ac:dyDescent="0.2">
      <c r="C61" s="21">
        <v>356</v>
      </c>
      <c r="D61" s="21">
        <v>14</v>
      </c>
      <c r="E61" s="21">
        <v>14.5</v>
      </c>
    </row>
    <row r="62" spans="2:6" ht="16" x14ac:dyDescent="0.2">
      <c r="C62" s="21">
        <v>406</v>
      </c>
      <c r="D62" s="21">
        <v>16</v>
      </c>
      <c r="E62" s="21">
        <v>14.8</v>
      </c>
    </row>
    <row r="63" spans="2:6" ht="16" x14ac:dyDescent="0.2">
      <c r="C63" s="21">
        <v>457</v>
      </c>
      <c r="D63" s="21">
        <v>18</v>
      </c>
      <c r="E63" s="21">
        <v>15.1</v>
      </c>
    </row>
    <row r="64" spans="2:6" ht="16" x14ac:dyDescent="0.2">
      <c r="C64" s="21">
        <v>508</v>
      </c>
      <c r="D64" s="21">
        <v>20</v>
      </c>
      <c r="E64" s="21">
        <v>15.3</v>
      </c>
    </row>
    <row r="65" spans="3:5" ht="16" x14ac:dyDescent="0.2">
      <c r="C65" s="21">
        <v>610</v>
      </c>
      <c r="D65" s="21">
        <v>24</v>
      </c>
      <c r="E65" s="21">
        <v>15.7</v>
      </c>
    </row>
    <row r="66" spans="3:5" ht="16" x14ac:dyDescent="0.2">
      <c r="C66" s="21">
        <v>762</v>
      </c>
      <c r="D66" s="21">
        <v>30</v>
      </c>
      <c r="E66" s="21">
        <v>16.2</v>
      </c>
    </row>
  </sheetData>
  <sheetProtection sheet="1" objects="1" scenarios="1"/>
  <mergeCells count="10">
    <mergeCell ref="B43:F51"/>
    <mergeCell ref="B4:F13"/>
    <mergeCell ref="B15:B16"/>
    <mergeCell ref="C15:C16"/>
    <mergeCell ref="H16:R16"/>
    <mergeCell ref="D15:D16"/>
    <mergeCell ref="E15:E16"/>
    <mergeCell ref="F15:F16"/>
    <mergeCell ref="H40:O40"/>
    <mergeCell ref="H41:O41"/>
  </mergeCells>
  <hyperlinks>
    <hyperlink ref="B2" r:id="rId1" xr:uid="{FCC2E9F7-45CC-9241-BD55-E445F23418EA}"/>
  </hyperlinks>
  <pageMargins left="0.7" right="0.7" top="0.75" bottom="0.75" header="0.3" footer="0.3"/>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99A10E-D25D-3748-B087-9C4906619931}">
  <dimension ref="A2:M12"/>
  <sheetViews>
    <sheetView showGridLines="0" workbookViewId="0">
      <selection activeCell="F6" sqref="F6"/>
    </sheetView>
  </sheetViews>
  <sheetFormatPr baseColWidth="10" defaultRowHeight="16" x14ac:dyDescent="0.2"/>
  <cols>
    <col min="1" max="1" width="10.83203125" style="65"/>
    <col min="2" max="9" width="13.33203125" style="65" customWidth="1"/>
    <col min="10" max="13" width="10.83203125" style="65"/>
  </cols>
  <sheetData>
    <row r="2" spans="2:4" ht="19" x14ac:dyDescent="0.25">
      <c r="B2" s="66" t="s">
        <v>97</v>
      </c>
    </row>
    <row r="4" spans="2:4" x14ac:dyDescent="0.2">
      <c r="B4" s="77" t="s">
        <v>7</v>
      </c>
      <c r="C4" s="67" t="s">
        <v>98</v>
      </c>
    </row>
    <row r="5" spans="2:4" x14ac:dyDescent="0.2">
      <c r="B5" s="68" t="s">
        <v>99</v>
      </c>
      <c r="C5" s="69">
        <v>15.2</v>
      </c>
    </row>
    <row r="6" spans="2:4" x14ac:dyDescent="0.2">
      <c r="B6" s="70" t="s">
        <v>100</v>
      </c>
      <c r="C6" s="71">
        <v>-4.2</v>
      </c>
    </row>
    <row r="8" spans="2:4" x14ac:dyDescent="0.2">
      <c r="B8" s="72" t="s">
        <v>97</v>
      </c>
      <c r="C8" s="73">
        <f>10*10^((C5-C6)/5)</f>
        <v>75857.757502918394</v>
      </c>
      <c r="D8" s="74" t="s">
        <v>101</v>
      </c>
    </row>
    <row r="9" spans="2:4" x14ac:dyDescent="0.2">
      <c r="B9" s="75"/>
      <c r="C9" s="76">
        <f>3.26*C8</f>
        <v>247296.28945951394</v>
      </c>
      <c r="D9" s="77" t="s">
        <v>102</v>
      </c>
    </row>
    <row r="12" spans="2:4" x14ac:dyDescent="0.2">
      <c r="B12" s="65" t="s">
        <v>103</v>
      </c>
    </row>
  </sheetData>
  <sheetProtection sheet="1" objects="1" scenarios="1"/>
  <mergeCells count="1">
    <mergeCell ref="B8:B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7E55D6-B06C-8C4F-90AA-AE7E93BCB06A}">
  <dimension ref="A2:Q25"/>
  <sheetViews>
    <sheetView showGridLines="0" workbookViewId="0">
      <selection activeCell="C32" sqref="C32"/>
    </sheetView>
  </sheetViews>
  <sheetFormatPr baseColWidth="10" defaultRowHeight="16" x14ac:dyDescent="0.2"/>
  <cols>
    <col min="1" max="1" width="10.83203125" style="26"/>
    <col min="2" max="2" width="25.83203125" style="26" customWidth="1"/>
    <col min="3" max="3" width="25.83203125" style="27" customWidth="1"/>
    <col min="4" max="5" width="10.83203125" style="27"/>
    <col min="6" max="17" width="10.83203125" style="26"/>
  </cols>
  <sheetData>
    <row r="2" spans="2:5" x14ac:dyDescent="0.2">
      <c r="B2" s="28" t="s">
        <v>48</v>
      </c>
      <c r="C2" s="29" t="s">
        <v>49</v>
      </c>
      <c r="D2" s="29" t="s">
        <v>7</v>
      </c>
      <c r="E2" s="29" t="s">
        <v>94</v>
      </c>
    </row>
    <row r="3" spans="2:5" x14ac:dyDescent="0.2">
      <c r="B3" s="31" t="s">
        <v>50</v>
      </c>
      <c r="C3" s="30" t="s">
        <v>51</v>
      </c>
      <c r="D3" s="30">
        <v>-1.44</v>
      </c>
      <c r="E3" s="30"/>
    </row>
    <row r="4" spans="2:5" x14ac:dyDescent="0.2">
      <c r="B4" s="31" t="s">
        <v>52</v>
      </c>
      <c r="C4" s="30" t="s">
        <v>53</v>
      </c>
      <c r="D4" s="30">
        <v>-0.62</v>
      </c>
      <c r="E4" s="30"/>
    </row>
    <row r="5" spans="2:5" x14ac:dyDescent="0.2">
      <c r="B5" s="31" t="s">
        <v>54</v>
      </c>
      <c r="C5" s="30" t="s">
        <v>55</v>
      </c>
      <c r="D5" s="30">
        <v>-0.28000000000000003</v>
      </c>
      <c r="E5" s="30" t="s">
        <v>92</v>
      </c>
    </row>
    <row r="6" spans="2:5" x14ac:dyDescent="0.2">
      <c r="B6" s="31" t="s">
        <v>56</v>
      </c>
      <c r="C6" s="30" t="s">
        <v>57</v>
      </c>
      <c r="D6" s="30">
        <v>-0.05</v>
      </c>
      <c r="E6" s="30" t="s">
        <v>93</v>
      </c>
    </row>
    <row r="7" spans="2:5" x14ac:dyDescent="0.2">
      <c r="B7" s="31" t="s">
        <v>58</v>
      </c>
      <c r="C7" s="30" t="s">
        <v>59</v>
      </c>
      <c r="D7" s="30">
        <v>0.03</v>
      </c>
      <c r="E7" s="30" t="s">
        <v>93</v>
      </c>
    </row>
    <row r="8" spans="2:5" x14ac:dyDescent="0.2">
      <c r="B8" s="31" t="s">
        <v>60</v>
      </c>
      <c r="C8" s="30" t="s">
        <v>61</v>
      </c>
      <c r="D8" s="30">
        <v>0.08</v>
      </c>
      <c r="E8" s="30" t="s">
        <v>93</v>
      </c>
    </row>
    <row r="9" spans="2:5" x14ac:dyDescent="0.2">
      <c r="B9" s="31" t="s">
        <v>62</v>
      </c>
      <c r="C9" s="30" t="s">
        <v>63</v>
      </c>
      <c r="D9" s="30">
        <v>0.18</v>
      </c>
      <c r="E9" s="30" t="s">
        <v>93</v>
      </c>
    </row>
    <row r="10" spans="2:5" x14ac:dyDescent="0.2">
      <c r="B10" s="31" t="s">
        <v>64</v>
      </c>
      <c r="C10" s="30" t="s">
        <v>65</v>
      </c>
      <c r="D10" s="30">
        <v>0.4</v>
      </c>
      <c r="E10" s="30"/>
    </row>
    <row r="11" spans="2:5" x14ac:dyDescent="0.2">
      <c r="B11" s="31" t="s">
        <v>66</v>
      </c>
      <c r="C11" s="30" t="s">
        <v>67</v>
      </c>
      <c r="D11" s="30">
        <v>0.45</v>
      </c>
      <c r="E11" s="30" t="s">
        <v>93</v>
      </c>
    </row>
    <row r="12" spans="2:5" x14ac:dyDescent="0.2">
      <c r="B12" s="31" t="s">
        <v>68</v>
      </c>
      <c r="C12" s="30" t="s">
        <v>69</v>
      </c>
      <c r="D12" s="30">
        <v>0.45</v>
      </c>
      <c r="E12" s="30" t="s">
        <v>93</v>
      </c>
    </row>
    <row r="13" spans="2:5" x14ac:dyDescent="0.2">
      <c r="B13" s="31" t="s">
        <v>70</v>
      </c>
      <c r="C13" s="30" t="s">
        <v>71</v>
      </c>
      <c r="D13" s="30">
        <v>0.61</v>
      </c>
      <c r="E13" s="30" t="s">
        <v>93</v>
      </c>
    </row>
    <row r="14" spans="2:5" x14ac:dyDescent="0.2">
      <c r="B14" s="31" t="s">
        <v>72</v>
      </c>
      <c r="C14" s="30" t="s">
        <v>73</v>
      </c>
      <c r="D14" s="30">
        <v>0.76</v>
      </c>
      <c r="E14" s="30" t="s">
        <v>93</v>
      </c>
    </row>
    <row r="15" spans="2:5" x14ac:dyDescent="0.2">
      <c r="B15" s="31" t="s">
        <v>74</v>
      </c>
      <c r="C15" s="30" t="s">
        <v>75</v>
      </c>
      <c r="D15" s="30">
        <v>0.77</v>
      </c>
      <c r="E15" s="30" t="s">
        <v>92</v>
      </c>
    </row>
    <row r="16" spans="2:5" x14ac:dyDescent="0.2">
      <c r="B16" s="31" t="s">
        <v>76</v>
      </c>
      <c r="C16" s="30" t="s">
        <v>77</v>
      </c>
      <c r="D16" s="30">
        <v>0.87</v>
      </c>
      <c r="E16" s="30"/>
    </row>
    <row r="17" spans="2:5" x14ac:dyDescent="0.2">
      <c r="B17" s="31" t="s">
        <v>78</v>
      </c>
      <c r="C17" s="30" t="s">
        <v>79</v>
      </c>
      <c r="D17" s="30">
        <v>0.98</v>
      </c>
      <c r="E17" s="30" t="s">
        <v>93</v>
      </c>
    </row>
    <row r="18" spans="2:5" x14ac:dyDescent="0.2">
      <c r="B18" s="31" t="s">
        <v>80</v>
      </c>
      <c r="C18" s="30" t="s">
        <v>81</v>
      </c>
      <c r="D18" s="30">
        <v>1.06</v>
      </c>
      <c r="E18" s="30" t="s">
        <v>93</v>
      </c>
    </row>
    <row r="19" spans="2:5" x14ac:dyDescent="0.2">
      <c r="B19" s="31" t="s">
        <v>82</v>
      </c>
      <c r="C19" s="30" t="s">
        <v>83</v>
      </c>
      <c r="D19" s="30">
        <v>1.1599999999999999</v>
      </c>
      <c r="E19" s="30"/>
    </row>
    <row r="20" spans="2:5" x14ac:dyDescent="0.2">
      <c r="B20" s="31" t="s">
        <v>84</v>
      </c>
      <c r="C20" s="30" t="s">
        <v>85</v>
      </c>
      <c r="D20" s="30">
        <v>1.17</v>
      </c>
      <c r="E20" s="30"/>
    </row>
    <row r="21" spans="2:5" x14ac:dyDescent="0.2">
      <c r="B21" s="31" t="s">
        <v>86</v>
      </c>
      <c r="C21" s="30" t="s">
        <v>87</v>
      </c>
      <c r="D21" s="30">
        <v>1.25</v>
      </c>
      <c r="E21" s="30" t="s">
        <v>93</v>
      </c>
    </row>
    <row r="22" spans="2:5" x14ac:dyDescent="0.2">
      <c r="B22" s="31" t="s">
        <v>88</v>
      </c>
      <c r="C22" s="30" t="s">
        <v>89</v>
      </c>
      <c r="D22" s="30">
        <v>1.25</v>
      </c>
      <c r="E22" s="30" t="s">
        <v>93</v>
      </c>
    </row>
    <row r="23" spans="2:5" x14ac:dyDescent="0.2">
      <c r="B23" s="31" t="s">
        <v>90</v>
      </c>
      <c r="C23" s="30" t="s">
        <v>91</v>
      </c>
      <c r="D23" s="30">
        <v>1.36</v>
      </c>
      <c r="E23" s="30"/>
    </row>
    <row r="25" spans="2:5" x14ac:dyDescent="0.2">
      <c r="B25" s="32" t="s">
        <v>95</v>
      </c>
    </row>
  </sheetData>
  <sheetProtection sheet="1" objects="1" scenarios="1"/>
  <conditionalFormatting sqref="D3:D23">
    <cfRule type="colorScale" priority="1">
      <colorScale>
        <cfvo type="min"/>
        <cfvo type="percentile" val="50"/>
        <cfvo type="max"/>
        <color rgb="FF63BE7B"/>
        <color rgb="FFFFEB84"/>
        <color rgb="FFF8696B"/>
      </colorScale>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731BA-D2AB-EC47-B03D-92606D1D2FE1}">
  <dimension ref="A1"/>
  <sheetViews>
    <sheetView showGridLines="0" topLeftCell="A25" workbookViewId="0">
      <selection activeCell="A19" sqref="A19"/>
    </sheetView>
  </sheetViews>
  <sheetFormatPr baseColWidth="10" defaultRowHeight="15" x14ac:dyDescent="0.2"/>
  <sheetData/>
  <sheetProtection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Star Magnitudes</vt:lpstr>
      <vt:lpstr>Star Distance</vt:lpstr>
      <vt:lpstr>Brightest Stars</vt:lpstr>
      <vt:lpstr>Background</vt:lpstr>
    </vt:vector>
  </TitlesOfParts>
  <Manager/>
  <Company>Astronomy Morsels</Company>
  <LinksUpToDate>false</LinksUpToDate>
  <SharedDoc>false</SharedDoc>
  <HyperlinkBase>www.astronomy-morsels.ch</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Star Magnitude</dc:title>
  <dc:subject/>
  <dc:creator>Anton Viola</dc:creator>
  <cp:keywords/>
  <dc:description/>
  <cp:lastModifiedBy>Anton Viola</cp:lastModifiedBy>
  <dcterms:created xsi:type="dcterms:W3CDTF">2009-01-01T15:24:05Z</dcterms:created>
  <dcterms:modified xsi:type="dcterms:W3CDTF">2024-05-07T14:12:17Z</dcterms:modified>
  <cp:category/>
</cp:coreProperties>
</file>