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hanssassenburg/Library/CloudStorage/Dropbox/X_Private/20_Astronomy/Morsels/"/>
    </mc:Choice>
  </mc:AlternateContent>
  <xr:revisionPtr revIDLastSave="0" documentId="13_ncr:1_{A3CB5660-125C-9944-B695-5D6F23CEC43A}" xr6:coauthVersionLast="47" xr6:coauthVersionMax="47" xr10:uidLastSave="{00000000-0000-0000-0000-000000000000}"/>
  <bookViews>
    <workbookView xWindow="11040" yWindow="6640" windowWidth="30640" windowHeight="17000" xr2:uid="{EB4C6962-6C49-3846-8028-0F79412B4693}"/>
  </bookViews>
  <sheets>
    <sheet name="Introduction" sheetId="5" r:id="rId1"/>
    <sheet name="Messier Data" sheetId="2" r:id="rId2"/>
    <sheet name="Catalogue" sheetId="6" r:id="rId3"/>
    <sheet name="Types" sheetId="4" r:id="rId4"/>
    <sheet name="Observations" sheetId="3" r:id="rId5"/>
    <sheet name="Position" sheetId="1" r:id="rId6"/>
  </sheets>
  <definedNames>
    <definedName name="A_B1">#REF!</definedName>
    <definedName name="A_B2">#REF!</definedName>
    <definedName name="A_B3">#REF!</definedName>
    <definedName name="A_C1">#REF!</definedName>
    <definedName name="A_C2">#REF!</definedName>
    <definedName name="A_CF">#REF!</definedName>
    <definedName name="A_D1">#REF!</definedName>
    <definedName name="A_D2">#REF!</definedName>
    <definedName name="A_E1">#REF!</definedName>
    <definedName name="A_E2">#REF!</definedName>
    <definedName name="A_E3">#REF!</definedName>
    <definedName name="A_E4">#REF!</definedName>
    <definedName name="A_E5">#REF!</definedName>
    <definedName name="A_E6">#REF!</definedName>
    <definedName name="A_F1">#REF!</definedName>
    <definedName name="A_F2">#REF!</definedName>
    <definedName name="A_G1">#REF!</definedName>
    <definedName name="A_G2">#REF!</definedName>
    <definedName name="A_H1">#REF!</definedName>
    <definedName name="A_H2">#REF!</definedName>
    <definedName name="A_I1">#REF!</definedName>
    <definedName name="A_jup1">#REF!</definedName>
    <definedName name="A_jup2">#REF!</definedName>
    <definedName name="A_jup3">#REF!</definedName>
    <definedName name="A_jup4">#REF!</definedName>
    <definedName name="A_K1">#REF!</definedName>
    <definedName name="A_K2">#REF!</definedName>
    <definedName name="A_L1">#REF!</definedName>
    <definedName name="A_L2">#REF!</definedName>
    <definedName name="A_lun1">#REF!</definedName>
    <definedName name="A_lun2">#REF!</definedName>
    <definedName name="A_lun3">#REF!</definedName>
    <definedName name="A_lun4">#REF!</definedName>
    <definedName name="A_M1">#REF!</definedName>
    <definedName name="A_M2">#REF!</definedName>
    <definedName name="A_M3">#REF!</definedName>
    <definedName name="A_mars1">#REF!</definedName>
    <definedName name="A_mars2">#REF!</definedName>
    <definedName name="A_mars3">#REF!</definedName>
    <definedName name="A_mars4">#REF!</definedName>
    <definedName name="A_mer1">#REF!</definedName>
    <definedName name="A_mer2">#REF!</definedName>
    <definedName name="A_N1">#REF!</definedName>
    <definedName name="A_N2">#REF!</definedName>
    <definedName name="A_N3">#REF!</definedName>
    <definedName name="A_O1">#REF!</definedName>
    <definedName name="A_P1">#REF!</definedName>
    <definedName name="A_P2">#REF!</definedName>
    <definedName name="A_Q1">#REF!</definedName>
    <definedName name="A_sat1">#REF!</definedName>
    <definedName name="A_sat2">#REF!</definedName>
    <definedName name="A_sat3">#REF!</definedName>
    <definedName name="A_sat4">#REF!</definedName>
    <definedName name="A_sun1">#REF!</definedName>
    <definedName name="A_sun2">#REF!</definedName>
    <definedName name="A_sun3">#REF!</definedName>
    <definedName name="A_ven1">#REF!</definedName>
    <definedName name="A_X">#REF!</definedName>
    <definedName name="_xlnm.Print_Area" localSheetId="1">'Messier Data'!$B$2:$M$112</definedName>
    <definedName name="_xlnm.Print_Area" localSheetId="5">Position!$B$4:$J$23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4" l="1"/>
  <c r="E9" i="4"/>
  <c r="E14" i="4"/>
  <c r="E4" i="4" l="1"/>
  <c r="E5" i="4"/>
  <c r="E6" i="4"/>
  <c r="E11" i="4"/>
  <c r="E10" i="4"/>
  <c r="E7" i="4"/>
  <c r="E15" i="4"/>
  <c r="E12" i="4"/>
  <c r="E13" i="4"/>
  <c r="B113" i="3"/>
  <c r="C2" i="3" l="1"/>
  <c r="C4" i="3" l="1"/>
  <c r="C20" i="3"/>
  <c r="C106" i="3"/>
  <c r="C107" i="3"/>
  <c r="C7" i="3"/>
  <c r="C97" i="3"/>
  <c r="C50" i="3"/>
  <c r="C82" i="3"/>
  <c r="C51" i="3"/>
  <c r="C99" i="3"/>
  <c r="C68" i="3"/>
  <c r="C5" i="3"/>
  <c r="C53" i="3"/>
  <c r="C85" i="3"/>
  <c r="C22" i="3"/>
  <c r="C70" i="3"/>
  <c r="C23" i="3"/>
  <c r="C71" i="3"/>
  <c r="C24" i="3"/>
  <c r="C72" i="3"/>
  <c r="C9" i="3"/>
  <c r="C41" i="3"/>
  <c r="C89" i="3"/>
  <c r="C26" i="3"/>
  <c r="C90" i="3"/>
  <c r="C11" i="3"/>
  <c r="C59" i="3"/>
  <c r="C12" i="3"/>
  <c r="C44" i="3"/>
  <c r="C109" i="3"/>
  <c r="C110" i="3"/>
  <c r="C49" i="3"/>
  <c r="C81" i="3"/>
  <c r="C34" i="3"/>
  <c r="C66" i="3"/>
  <c r="C3" i="3"/>
  <c r="C35" i="3"/>
  <c r="C83" i="3"/>
  <c r="C36" i="3"/>
  <c r="C84" i="3"/>
  <c r="C21" i="3"/>
  <c r="C69" i="3"/>
  <c r="C6" i="3"/>
  <c r="C54" i="3"/>
  <c r="C102" i="3"/>
  <c r="C55" i="3"/>
  <c r="C87" i="3"/>
  <c r="C8" i="3"/>
  <c r="C56" i="3"/>
  <c r="C88" i="3"/>
  <c r="C57" i="3"/>
  <c r="C105" i="3"/>
  <c r="C42" i="3"/>
  <c r="C74" i="3"/>
  <c r="C43" i="3"/>
  <c r="C91" i="3"/>
  <c r="C60" i="3"/>
  <c r="C13" i="3"/>
  <c r="C33" i="3"/>
  <c r="C30" i="3"/>
  <c r="C78" i="3"/>
  <c r="C111" i="3"/>
  <c r="C17" i="3"/>
  <c r="C65" i="3"/>
  <c r="C18" i="3"/>
  <c r="C98" i="3"/>
  <c r="C19" i="3"/>
  <c r="C67" i="3"/>
  <c r="C52" i="3"/>
  <c r="C100" i="3"/>
  <c r="C37" i="3"/>
  <c r="C101" i="3"/>
  <c r="C38" i="3"/>
  <c r="C86" i="3"/>
  <c r="C39" i="3"/>
  <c r="C103" i="3"/>
  <c r="C40" i="3"/>
  <c r="C104" i="3"/>
  <c r="C25" i="3"/>
  <c r="C73" i="3"/>
  <c r="C10" i="3"/>
  <c r="C58" i="3"/>
  <c r="C27" i="3"/>
  <c r="C75" i="3"/>
  <c r="C28" i="3"/>
  <c r="C76" i="3"/>
  <c r="C92" i="3"/>
  <c r="C108" i="3"/>
  <c r="C29" i="3"/>
  <c r="C45" i="3"/>
  <c r="C61" i="3"/>
  <c r="C77" i="3"/>
  <c r="C93" i="3"/>
  <c r="C14" i="3"/>
  <c r="C46" i="3"/>
  <c r="C62" i="3"/>
  <c r="C94" i="3"/>
  <c r="C15" i="3"/>
  <c r="C31" i="3"/>
  <c r="C47" i="3"/>
  <c r="C63" i="3"/>
  <c r="C79" i="3"/>
  <c r="C95" i="3"/>
  <c r="C16" i="3"/>
  <c r="C32" i="3"/>
  <c r="C48" i="3"/>
  <c r="C64" i="3"/>
  <c r="C80" i="3"/>
  <c r="C96" i="3"/>
  <c r="C112" i="3"/>
  <c r="C113" i="3" l="1"/>
  <c r="C114" i="3" l="1"/>
  <c r="B114" i="3"/>
</calcChain>
</file>

<file path=xl/sharedStrings.xml><?xml version="1.0" encoding="utf-8"?>
<sst xmlns="http://schemas.openxmlformats.org/spreadsheetml/2006/main" count="1487" uniqueCount="668">
  <si>
    <t>RA</t>
  </si>
  <si>
    <t>Time</t>
  </si>
  <si>
    <t>Date</t>
  </si>
  <si>
    <t>N</t>
  </si>
  <si>
    <t>E</t>
  </si>
  <si>
    <t>NE</t>
  </si>
  <si>
    <t>S</t>
  </si>
  <si>
    <t>W</t>
  </si>
  <si>
    <t>SE</t>
  </si>
  <si>
    <t>SW</t>
  </si>
  <si>
    <t>NW</t>
  </si>
  <si>
    <t>M</t>
  </si>
  <si>
    <t>M1</t>
  </si>
  <si>
    <t>Supernova Remnant</t>
  </si>
  <si>
    <t>Taurus</t>
  </si>
  <si>
    <t>5h 34.5m</t>
  </si>
  <si>
    <t>6.0x4.0</t>
  </si>
  <si>
    <t>Winter</t>
  </si>
  <si>
    <t>Moderate</t>
  </si>
  <si>
    <t>M2</t>
  </si>
  <si>
    <t>NGC 7089</t>
  </si>
  <si>
    <t>Globular Cluster</t>
  </si>
  <si>
    <t>Aquarius</t>
  </si>
  <si>
    <t>21h 33.5m</t>
  </si>
  <si>
    <t>-0°49</t>
  </si>
  <si>
    <t>Autumn</t>
  </si>
  <si>
    <t>Easy</t>
  </si>
  <si>
    <t>M3</t>
  </si>
  <si>
    <t>NGC 5272</t>
  </si>
  <si>
    <t>Canes Venatici</t>
  </si>
  <si>
    <t>13h 42.2m</t>
  </si>
  <si>
    <t>28°23</t>
  </si>
  <si>
    <t>Spring</t>
  </si>
  <si>
    <t>M4</t>
  </si>
  <si>
    <t>NGC 6121</t>
  </si>
  <si>
    <t>Scorpius</t>
  </si>
  <si>
    <t>16h 23.6m</t>
  </si>
  <si>
    <t>-26°32</t>
  </si>
  <si>
    <t>Summer</t>
  </si>
  <si>
    <t>Hard</t>
  </si>
  <si>
    <t>M5</t>
  </si>
  <si>
    <t>NGC 5904</t>
  </si>
  <si>
    <t>Serpens Caput</t>
  </si>
  <si>
    <t>15h 18.6m</t>
  </si>
  <si>
    <t>Very Easy</t>
  </si>
  <si>
    <t>M6</t>
  </si>
  <si>
    <t>Open Cluster</t>
  </si>
  <si>
    <t>17h 40.1m</t>
  </si>
  <si>
    <t>-32°13</t>
  </si>
  <si>
    <t>M7</t>
  </si>
  <si>
    <t>17h 53.9m</t>
  </si>
  <si>
    <t>-34°49</t>
  </si>
  <si>
    <t>M8</t>
  </si>
  <si>
    <t>Diffuse Nebula</t>
  </si>
  <si>
    <t>Sagittarius</t>
  </si>
  <si>
    <t>-24°23</t>
  </si>
  <si>
    <t>90x40</t>
  </si>
  <si>
    <t>M9</t>
  </si>
  <si>
    <t>NGC 6333</t>
  </si>
  <si>
    <t>Ophiucus</t>
  </si>
  <si>
    <t>17h 19.2m</t>
  </si>
  <si>
    <t>-18°31</t>
  </si>
  <si>
    <t>M10</t>
  </si>
  <si>
    <t>NGC 6254</t>
  </si>
  <si>
    <t>16h 57.1m</t>
  </si>
  <si>
    <t>-4°6</t>
  </si>
  <si>
    <t>M11</t>
  </si>
  <si>
    <t>Scutum</t>
  </si>
  <si>
    <t>18h 51.1m</t>
  </si>
  <si>
    <t>-6°16</t>
  </si>
  <si>
    <t>M12</t>
  </si>
  <si>
    <t>NGC 6218</t>
  </si>
  <si>
    <t>16h 47.2m</t>
  </si>
  <si>
    <t>-1°57</t>
  </si>
  <si>
    <t>M13</t>
  </si>
  <si>
    <t>Hercules</t>
  </si>
  <si>
    <t>16h 41.7m</t>
  </si>
  <si>
    <t>36°28</t>
  </si>
  <si>
    <t>M14</t>
  </si>
  <si>
    <t>NGC 6402</t>
  </si>
  <si>
    <t>17h 37.6m</t>
  </si>
  <si>
    <t>-3°15</t>
  </si>
  <si>
    <t>M15</t>
  </si>
  <si>
    <t>NGC 7078</t>
  </si>
  <si>
    <t>Pegasus</t>
  </si>
  <si>
    <t>12°10</t>
  </si>
  <si>
    <t>M16</t>
  </si>
  <si>
    <t>Serpens Claudia</t>
  </si>
  <si>
    <t>18h 18.8m</t>
  </si>
  <si>
    <t>-13°47</t>
  </si>
  <si>
    <t>M17</t>
  </si>
  <si>
    <t>18h 20.8m</t>
  </si>
  <si>
    <t>-16°11</t>
  </si>
  <si>
    <t>M18</t>
  </si>
  <si>
    <t>NGC 6613</t>
  </si>
  <si>
    <t>18h 19.9m</t>
  </si>
  <si>
    <t>-17°8</t>
  </si>
  <si>
    <t>M19</t>
  </si>
  <si>
    <t>NGC 6273</t>
  </si>
  <si>
    <t>-26°16</t>
  </si>
  <si>
    <t>M20</t>
  </si>
  <si>
    <t>-23°2</t>
  </si>
  <si>
    <t>Very Hard</t>
  </si>
  <si>
    <t>M21</t>
  </si>
  <si>
    <t>NGC 6531</t>
  </si>
  <si>
    <t>-22°30</t>
  </si>
  <si>
    <t>M22</t>
  </si>
  <si>
    <t>NGC 6656</t>
  </si>
  <si>
    <t>18h 36.4m</t>
  </si>
  <si>
    <t>-23°54</t>
  </si>
  <si>
    <t>M23</t>
  </si>
  <si>
    <t>NGC 6494</t>
  </si>
  <si>
    <t>17h 56.8m</t>
  </si>
  <si>
    <t>-19°1</t>
  </si>
  <si>
    <t>M24</t>
  </si>
  <si>
    <t>Star Cloud</t>
  </si>
  <si>
    <t>18h 18.4m</t>
  </si>
  <si>
    <t>-18°25</t>
  </si>
  <si>
    <t>M25</t>
  </si>
  <si>
    <t>IC 4725</t>
  </si>
  <si>
    <t>18h 31.7m</t>
  </si>
  <si>
    <t>-19°14</t>
  </si>
  <si>
    <t>M26</t>
  </si>
  <si>
    <t>NGC 6694</t>
  </si>
  <si>
    <t>18h 45.2m</t>
  </si>
  <si>
    <t>-9°24</t>
  </si>
  <si>
    <t>M27</t>
  </si>
  <si>
    <t>Planetary Nebula</t>
  </si>
  <si>
    <t>Vulpecula</t>
  </si>
  <si>
    <t>19h 59.6m</t>
  </si>
  <si>
    <t>22°43</t>
  </si>
  <si>
    <t>8.0x5.7</t>
  </si>
  <si>
    <t>M28</t>
  </si>
  <si>
    <t>NGC 6626</t>
  </si>
  <si>
    <t>18h 24.5m</t>
  </si>
  <si>
    <t>-24°52</t>
  </si>
  <si>
    <t>M29</t>
  </si>
  <si>
    <t>NGC 6913</t>
  </si>
  <si>
    <t>Cygnus</t>
  </si>
  <si>
    <t>20h 23.9m</t>
  </si>
  <si>
    <t>38°32</t>
  </si>
  <si>
    <t>M30</t>
  </si>
  <si>
    <t>NGC 7099</t>
  </si>
  <si>
    <t>Capricornus</t>
  </si>
  <si>
    <t>21h 40.4m</t>
  </si>
  <si>
    <t>-23°11</t>
  </si>
  <si>
    <t>M31</t>
  </si>
  <si>
    <t>Spiral Galaxy</t>
  </si>
  <si>
    <t>Andromeda</t>
  </si>
  <si>
    <t>0h 42.7m</t>
  </si>
  <si>
    <t>41°16</t>
  </si>
  <si>
    <t>178x63</t>
  </si>
  <si>
    <t>M32</t>
  </si>
  <si>
    <t>Elliptical Galaxy</t>
  </si>
  <si>
    <t>40°52</t>
  </si>
  <si>
    <t>8x6</t>
  </si>
  <si>
    <t>M33</t>
  </si>
  <si>
    <t>Triangulum</t>
  </si>
  <si>
    <t>1h 33.9m</t>
  </si>
  <si>
    <t>30°39</t>
  </si>
  <si>
    <t>73x45</t>
  </si>
  <si>
    <t>M34</t>
  </si>
  <si>
    <t>NGC 1039</t>
  </si>
  <si>
    <t>Perseus</t>
  </si>
  <si>
    <t>42°47</t>
  </si>
  <si>
    <t>M35</t>
  </si>
  <si>
    <t>NGC 2168</t>
  </si>
  <si>
    <t>Gemini</t>
  </si>
  <si>
    <t>6h 8.9m</t>
  </si>
  <si>
    <t>24°20</t>
  </si>
  <si>
    <t>M36</t>
  </si>
  <si>
    <t>NGC 1960</t>
  </si>
  <si>
    <t>Auriga</t>
  </si>
  <si>
    <t>5h 36.1m</t>
  </si>
  <si>
    <t>34°8</t>
  </si>
  <si>
    <t>M37</t>
  </si>
  <si>
    <t>NGC 2099</t>
  </si>
  <si>
    <t>5h 52.4m</t>
  </si>
  <si>
    <t>32°33</t>
  </si>
  <si>
    <t>M38</t>
  </si>
  <si>
    <t>NGC 1912</t>
  </si>
  <si>
    <t>5h 28.7m</t>
  </si>
  <si>
    <t>35°50</t>
  </si>
  <si>
    <t>M39</t>
  </si>
  <si>
    <t>NGC 7092</t>
  </si>
  <si>
    <t>21h 32.2m</t>
  </si>
  <si>
    <t>48°26</t>
  </si>
  <si>
    <t>M40</t>
  </si>
  <si>
    <t>Winecke 4</t>
  </si>
  <si>
    <t>Double Star</t>
  </si>
  <si>
    <t>Ursa Major</t>
  </si>
  <si>
    <t>12h 22.2m</t>
  </si>
  <si>
    <t>58°5</t>
  </si>
  <si>
    <t>M41</t>
  </si>
  <si>
    <t>NGC 2287</t>
  </si>
  <si>
    <t>Canis Major</t>
  </si>
  <si>
    <t>-20°44</t>
  </si>
  <si>
    <t>M42</t>
  </si>
  <si>
    <t>Orion</t>
  </si>
  <si>
    <t>5h 35.4m</t>
  </si>
  <si>
    <t>-5°27</t>
  </si>
  <si>
    <t>85x60</t>
  </si>
  <si>
    <t>M43</t>
  </si>
  <si>
    <t>5h 35.6m</t>
  </si>
  <si>
    <t>-5°16</t>
  </si>
  <si>
    <t>20x15</t>
  </si>
  <si>
    <t>M44</t>
  </si>
  <si>
    <t>Cancer</t>
  </si>
  <si>
    <t>8h 40.1m</t>
  </si>
  <si>
    <t>19°59</t>
  </si>
  <si>
    <t>M45</t>
  </si>
  <si>
    <t>Pleiades, Subaru, Seven Sisters</t>
  </si>
  <si>
    <t>24°7.2</t>
  </si>
  <si>
    <t>M46</t>
  </si>
  <si>
    <t>NGC 2437</t>
  </si>
  <si>
    <t>Puppis</t>
  </si>
  <si>
    <t>7h 41.8m</t>
  </si>
  <si>
    <t>-14°49</t>
  </si>
  <si>
    <t>M47</t>
  </si>
  <si>
    <t>NGC 2422</t>
  </si>
  <si>
    <t>7h 36.6m</t>
  </si>
  <si>
    <t>-14°30</t>
  </si>
  <si>
    <t>M48</t>
  </si>
  <si>
    <t>NGC 2548</t>
  </si>
  <si>
    <t>Hydra</t>
  </si>
  <si>
    <t>8h 13.8m</t>
  </si>
  <si>
    <t>-5°48</t>
  </si>
  <si>
    <t>M49</t>
  </si>
  <si>
    <t>NGC 4472</t>
  </si>
  <si>
    <t>Virgo</t>
  </si>
  <si>
    <t>12h 29.8m</t>
  </si>
  <si>
    <t>8°0</t>
  </si>
  <si>
    <t>9x7.5</t>
  </si>
  <si>
    <t>M50</t>
  </si>
  <si>
    <t>NGC 2323</t>
  </si>
  <si>
    <t>Monocerus</t>
  </si>
  <si>
    <t>-8°20</t>
  </si>
  <si>
    <t>M51</t>
  </si>
  <si>
    <t>13h 29.9m</t>
  </si>
  <si>
    <t>47°12</t>
  </si>
  <si>
    <t>11x7</t>
  </si>
  <si>
    <t>M52</t>
  </si>
  <si>
    <t>NGC 7654</t>
  </si>
  <si>
    <t>Cassiopeia</t>
  </si>
  <si>
    <t>23h 24.2m</t>
  </si>
  <si>
    <t>61°35</t>
  </si>
  <si>
    <t>M53</t>
  </si>
  <si>
    <t>NGC 5024</t>
  </si>
  <si>
    <t>Coma Berenices</t>
  </si>
  <si>
    <t>13h 12.9m</t>
  </si>
  <si>
    <t>18°10</t>
  </si>
  <si>
    <t>M54</t>
  </si>
  <si>
    <t>NGC 6715</t>
  </si>
  <si>
    <t>18h 55.1m</t>
  </si>
  <si>
    <t>-30°29</t>
  </si>
  <si>
    <t>M55</t>
  </si>
  <si>
    <t>NGC 6809</t>
  </si>
  <si>
    <t>-30°58</t>
  </si>
  <si>
    <t>M56</t>
  </si>
  <si>
    <t>NGC 6779</t>
  </si>
  <si>
    <t>Lyra</t>
  </si>
  <si>
    <t>19h 16.6m</t>
  </si>
  <si>
    <t>30°11</t>
  </si>
  <si>
    <t>M57</t>
  </si>
  <si>
    <t>18h 53.6m</t>
  </si>
  <si>
    <t>33°2</t>
  </si>
  <si>
    <t>1.4x1</t>
  </si>
  <si>
    <t>M58</t>
  </si>
  <si>
    <t>NGC 4579</t>
  </si>
  <si>
    <t>12h 37.7m</t>
  </si>
  <si>
    <t>11°49</t>
  </si>
  <si>
    <t>5.5x4.5</t>
  </si>
  <si>
    <t>M59</t>
  </si>
  <si>
    <t>NGC 4621</t>
  </si>
  <si>
    <t>11°39</t>
  </si>
  <si>
    <t>5x3.5</t>
  </si>
  <si>
    <t>M60</t>
  </si>
  <si>
    <t>NGC 4649</t>
  </si>
  <si>
    <t>12h 43.7m</t>
  </si>
  <si>
    <t>11°33</t>
  </si>
  <si>
    <t>7x6</t>
  </si>
  <si>
    <t>M61</t>
  </si>
  <si>
    <t>NGC 4303</t>
  </si>
  <si>
    <t>12h 21.9m</t>
  </si>
  <si>
    <t>4°28</t>
  </si>
  <si>
    <t>6x5.5</t>
  </si>
  <si>
    <t>M62</t>
  </si>
  <si>
    <t>NGC 6266</t>
  </si>
  <si>
    <t>-30°7</t>
  </si>
  <si>
    <t>M63</t>
  </si>
  <si>
    <t>13h 15.8m</t>
  </si>
  <si>
    <t>42°2</t>
  </si>
  <si>
    <t>10x6</t>
  </si>
  <si>
    <t>M64</t>
  </si>
  <si>
    <t>12h 56.7m</t>
  </si>
  <si>
    <t>21°41</t>
  </si>
  <si>
    <t>9.3x5.4</t>
  </si>
  <si>
    <t>M65</t>
  </si>
  <si>
    <t>NGC 3623</t>
  </si>
  <si>
    <t>Leo</t>
  </si>
  <si>
    <t>11h 18.9m</t>
  </si>
  <si>
    <t>13°5</t>
  </si>
  <si>
    <t>8x1.5</t>
  </si>
  <si>
    <t>M66</t>
  </si>
  <si>
    <t>NGC 3627</t>
  </si>
  <si>
    <t>11h 20.2m</t>
  </si>
  <si>
    <t>12°59</t>
  </si>
  <si>
    <t>8x2.5</t>
  </si>
  <si>
    <t>M67</t>
  </si>
  <si>
    <t>NGC 2682</t>
  </si>
  <si>
    <t>8h 50.4m</t>
  </si>
  <si>
    <t>M68</t>
  </si>
  <si>
    <t>NGC 4590</t>
  </si>
  <si>
    <t>12h 39.5m</t>
  </si>
  <si>
    <t>-26°45</t>
  </si>
  <si>
    <t>M69</t>
  </si>
  <si>
    <t>NGC 6637</t>
  </si>
  <si>
    <t>18h 31.4m</t>
  </si>
  <si>
    <t>-32°21</t>
  </si>
  <si>
    <t>M70</t>
  </si>
  <si>
    <t>NGC 6681</t>
  </si>
  <si>
    <t>18h 43.2m</t>
  </si>
  <si>
    <t>-32°18</t>
  </si>
  <si>
    <t>M71</t>
  </si>
  <si>
    <t>NGC 6838</t>
  </si>
  <si>
    <t>Sagitta</t>
  </si>
  <si>
    <t>19h 53.8m</t>
  </si>
  <si>
    <t>18°47</t>
  </si>
  <si>
    <t>M72</t>
  </si>
  <si>
    <t>NGC 6981</t>
  </si>
  <si>
    <t>20h 53.5m</t>
  </si>
  <si>
    <t>-12°32</t>
  </si>
  <si>
    <t>M73</t>
  </si>
  <si>
    <t>Group/Asterism</t>
  </si>
  <si>
    <t>-12°38</t>
  </si>
  <si>
    <t>M74</t>
  </si>
  <si>
    <t>NGC 628</t>
  </si>
  <si>
    <t>Pisces</t>
  </si>
  <si>
    <t>1h 36.7m</t>
  </si>
  <si>
    <t>15°47</t>
  </si>
  <si>
    <t>10.2x9.5</t>
  </si>
  <si>
    <t>M75</t>
  </si>
  <si>
    <t>NGC 6864</t>
  </si>
  <si>
    <t>-21°55</t>
  </si>
  <si>
    <t>M76</t>
  </si>
  <si>
    <t>1h 42.3m</t>
  </si>
  <si>
    <t>51°34</t>
  </si>
  <si>
    <t>2.7x1.8</t>
  </si>
  <si>
    <t>M77</t>
  </si>
  <si>
    <t>Cetus</t>
  </si>
  <si>
    <t>2h 42.7m</t>
  </si>
  <si>
    <t>0°1</t>
  </si>
  <si>
    <t>M78</t>
  </si>
  <si>
    <t>NGC 2068</t>
  </si>
  <si>
    <t>5h 46.7m</t>
  </si>
  <si>
    <t>0°3</t>
  </si>
  <si>
    <t>M79</t>
  </si>
  <si>
    <t>NGC 1904</t>
  </si>
  <si>
    <t>Lepus</t>
  </si>
  <si>
    <t>5h 24.5m</t>
  </si>
  <si>
    <t>-24°33</t>
  </si>
  <si>
    <t>M80</t>
  </si>
  <si>
    <t>NGC 6093</t>
  </si>
  <si>
    <t>-22°59</t>
  </si>
  <si>
    <t>M81</t>
  </si>
  <si>
    <t>9h 55.6m</t>
  </si>
  <si>
    <t>69°4</t>
  </si>
  <si>
    <t>21x10</t>
  </si>
  <si>
    <t>M82</t>
  </si>
  <si>
    <t>Irregular Galaxy</t>
  </si>
  <si>
    <t>9h 55.8m</t>
  </si>
  <si>
    <t>69°41</t>
  </si>
  <si>
    <t>9.x4</t>
  </si>
  <si>
    <t>M83</t>
  </si>
  <si>
    <t>-29°52</t>
  </si>
  <si>
    <t>11x10</t>
  </si>
  <si>
    <t>M84</t>
  </si>
  <si>
    <t>NGC 4374</t>
  </si>
  <si>
    <t>Lenticular (S0) Galaxy</t>
  </si>
  <si>
    <t>12h 25.1m</t>
  </si>
  <si>
    <t>12°53</t>
  </si>
  <si>
    <t>M85</t>
  </si>
  <si>
    <t>NGC 4382</t>
  </si>
  <si>
    <t>12h 25.4m</t>
  </si>
  <si>
    <t>18°11</t>
  </si>
  <si>
    <t>7.1x5.2</t>
  </si>
  <si>
    <t>M86</t>
  </si>
  <si>
    <t>NGC 4406</t>
  </si>
  <si>
    <t>12h 26.2m</t>
  </si>
  <si>
    <t>12°57</t>
  </si>
  <si>
    <t>7.5x5.5</t>
  </si>
  <si>
    <t>M87</t>
  </si>
  <si>
    <t>12h 30.8m</t>
  </si>
  <si>
    <t>12°24</t>
  </si>
  <si>
    <t>M88</t>
  </si>
  <si>
    <t>NGC 4501</t>
  </si>
  <si>
    <t>14°25</t>
  </si>
  <si>
    <t>7x4</t>
  </si>
  <si>
    <t>M89</t>
  </si>
  <si>
    <t>NGC 4552</t>
  </si>
  <si>
    <t>12h 35.7m</t>
  </si>
  <si>
    <t>12°33</t>
  </si>
  <si>
    <t>M90</t>
  </si>
  <si>
    <t>NGC 4569</t>
  </si>
  <si>
    <t>12h 36.8m</t>
  </si>
  <si>
    <t>13°10</t>
  </si>
  <si>
    <t>9.5x4.5</t>
  </si>
  <si>
    <t>M91</t>
  </si>
  <si>
    <t>NGC 4548</t>
  </si>
  <si>
    <t>12h 35.4m</t>
  </si>
  <si>
    <t>14°30</t>
  </si>
  <si>
    <t>5.4x4.4</t>
  </si>
  <si>
    <t>M92</t>
  </si>
  <si>
    <t>NGC 6341</t>
  </si>
  <si>
    <t>17h 17.1m</t>
  </si>
  <si>
    <t>43°8</t>
  </si>
  <si>
    <t>M93</t>
  </si>
  <si>
    <t>NGC 2447</t>
  </si>
  <si>
    <t>7h 44.6m</t>
  </si>
  <si>
    <t>-23°52</t>
  </si>
  <si>
    <t>M94</t>
  </si>
  <si>
    <t>NGC 4736</t>
  </si>
  <si>
    <t>12h 50.9m</t>
  </si>
  <si>
    <t>41°7</t>
  </si>
  <si>
    <t>7x3</t>
  </si>
  <si>
    <t>M95</t>
  </si>
  <si>
    <t>NGC 3351</t>
  </si>
  <si>
    <t>11°42</t>
  </si>
  <si>
    <t>4.4x3.3</t>
  </si>
  <si>
    <t>M96</t>
  </si>
  <si>
    <t>NGC 3368</t>
  </si>
  <si>
    <t>10h 46.8m</t>
  </si>
  <si>
    <t>6x4</t>
  </si>
  <si>
    <t>M97</t>
  </si>
  <si>
    <t>11h 14.8m</t>
  </si>
  <si>
    <t>55°1</t>
  </si>
  <si>
    <t>3.4x3.3</t>
  </si>
  <si>
    <t>M98</t>
  </si>
  <si>
    <t>NGC 4192</t>
  </si>
  <si>
    <t>12h 13.8m</t>
  </si>
  <si>
    <t>14°54</t>
  </si>
  <si>
    <t>9.5x3.2</t>
  </si>
  <si>
    <t>M99</t>
  </si>
  <si>
    <t>NGC 4254</t>
  </si>
  <si>
    <t>12h 18.8m</t>
  </si>
  <si>
    <t>5.4x4.8</t>
  </si>
  <si>
    <t>M100</t>
  </si>
  <si>
    <t>NGC 4321</t>
  </si>
  <si>
    <t>12h 22.9m</t>
  </si>
  <si>
    <t>15°49</t>
  </si>
  <si>
    <t>M101</t>
  </si>
  <si>
    <t>54°21</t>
  </si>
  <si>
    <t>M102</t>
  </si>
  <si>
    <t>Draco</t>
  </si>
  <si>
    <t>55°46</t>
  </si>
  <si>
    <t>5.2x2.3</t>
  </si>
  <si>
    <t>M103</t>
  </si>
  <si>
    <t>NGC 581</t>
  </si>
  <si>
    <t>1h 33.2m</t>
  </si>
  <si>
    <t>60°42</t>
  </si>
  <si>
    <t>M104</t>
  </si>
  <si>
    <t>-11°37</t>
  </si>
  <si>
    <t>9x4</t>
  </si>
  <si>
    <t>M105</t>
  </si>
  <si>
    <t>NGC 3379</t>
  </si>
  <si>
    <t>10h 47.8m</t>
  </si>
  <si>
    <t>12°35</t>
  </si>
  <si>
    <t>M106</t>
  </si>
  <si>
    <t>NGC 4258</t>
  </si>
  <si>
    <t>47°18</t>
  </si>
  <si>
    <t>19x8</t>
  </si>
  <si>
    <t>M107</t>
  </si>
  <si>
    <t>NGC 6171</t>
  </si>
  <si>
    <t>16h 32.5m</t>
  </si>
  <si>
    <t>-13°3</t>
  </si>
  <si>
    <t>M108</t>
  </si>
  <si>
    <t>NGC 3556</t>
  </si>
  <si>
    <t>11h 11.5m</t>
  </si>
  <si>
    <t>55°40</t>
  </si>
  <si>
    <t>8x1</t>
  </si>
  <si>
    <t>M109</t>
  </si>
  <si>
    <t>NGC 3992</t>
  </si>
  <si>
    <t>11h 57.6m</t>
  </si>
  <si>
    <t>53°23</t>
  </si>
  <si>
    <t>M110</t>
  </si>
  <si>
    <t>0h 40.4m</t>
  </si>
  <si>
    <t>41°41</t>
  </si>
  <si>
    <t>17x10</t>
  </si>
  <si>
    <t>Type</t>
  </si>
  <si>
    <t>Constellation</t>
  </si>
  <si>
    <t>Decl</t>
  </si>
  <si>
    <t>Magnitude</t>
  </si>
  <si>
    <t>Size</t>
  </si>
  <si>
    <t>Distance (ly)</t>
  </si>
  <si>
    <t>Viewing Season</t>
  </si>
  <si>
    <t>Viewing Difficulty</t>
  </si>
  <si>
    <t>Instrument</t>
  </si>
  <si>
    <t>NGC 6405</t>
  </si>
  <si>
    <t>NGC 6475</t>
  </si>
  <si>
    <t>NGC 6523</t>
  </si>
  <si>
    <t>NGC 6705</t>
  </si>
  <si>
    <t>NGC 6205</t>
  </si>
  <si>
    <t>NGC 6611</t>
  </si>
  <si>
    <t>NGC 6618</t>
  </si>
  <si>
    <t>NGC 6514</t>
  </si>
  <si>
    <t>NGC 6603</t>
  </si>
  <si>
    <t>NGC 6853</t>
  </si>
  <si>
    <t xml:space="preserve">NGC 224 </t>
  </si>
  <si>
    <t xml:space="preserve">NGC 221 </t>
  </si>
  <si>
    <t xml:space="preserve">NGC 598 </t>
  </si>
  <si>
    <t>NGC 1976</t>
  </si>
  <si>
    <t>NGC 1982</t>
  </si>
  <si>
    <t>NGC 2632</t>
  </si>
  <si>
    <t>NGC 5194</t>
  </si>
  <si>
    <t>NGC 6720</t>
  </si>
  <si>
    <t>NGC 5055</t>
  </si>
  <si>
    <t>NGC 4826</t>
  </si>
  <si>
    <t>NGC 6994</t>
  </si>
  <si>
    <t xml:space="preserve">NGC 650 </t>
  </si>
  <si>
    <t>NGC 1068</t>
  </si>
  <si>
    <t>NGC 3031</t>
  </si>
  <si>
    <t>NGC 3034</t>
  </si>
  <si>
    <t>NGC 5236</t>
  </si>
  <si>
    <t>NGC 4486</t>
  </si>
  <si>
    <t>NGC 3587</t>
  </si>
  <si>
    <t>NGC 5457</t>
  </si>
  <si>
    <t>NGC 5866</t>
  </si>
  <si>
    <t>NGC 4594</t>
  </si>
  <si>
    <t xml:space="preserve">NGC 205 </t>
  </si>
  <si>
    <t/>
  </si>
  <si>
    <t>Butterfly Cluster</t>
  </si>
  <si>
    <t>Lagoon Nebula</t>
  </si>
  <si>
    <t>Wild Duck Cluster</t>
  </si>
  <si>
    <t>Eagle Nebula Cluster</t>
  </si>
  <si>
    <t>Trifid Nebula</t>
  </si>
  <si>
    <t>Whirlpool Galaxy</t>
  </si>
  <si>
    <t>Ring Nebula</t>
  </si>
  <si>
    <t>Sunflower Galaxy</t>
  </si>
  <si>
    <t>Group of 4 stars</t>
  </si>
  <si>
    <t>Cigar Galaxy</t>
  </si>
  <si>
    <t>Southern Pinwheel Galaxy</t>
  </si>
  <si>
    <t>Owl Nebula</t>
  </si>
  <si>
    <t>Pinwheel Galaxy</t>
  </si>
  <si>
    <t>Spindle Galaxy</t>
  </si>
  <si>
    <t>Sombrero Galaxy</t>
  </si>
  <si>
    <t>NGC</t>
  </si>
  <si>
    <t>Common Name</t>
  </si>
  <si>
    <t>Andromeda Galaxy</t>
  </si>
  <si>
    <t>Triangulum/Pinwheel Galaxy</t>
  </si>
  <si>
    <t>Bode's Galaxy</t>
  </si>
  <si>
    <t>De Mairan's Nebula</t>
  </si>
  <si>
    <t>(Great) Orion Nebula</t>
  </si>
  <si>
    <t>Starfish Cluster</t>
  </si>
  <si>
    <t>Ptolemy's Cluster</t>
  </si>
  <si>
    <t>Binoculars (Leica)</t>
  </si>
  <si>
    <t>Binoculars (Celestron)</t>
  </si>
  <si>
    <t>Celestron Evolution 8''</t>
  </si>
  <si>
    <t>Star Adventurer GTI</t>
  </si>
  <si>
    <t>Sony alpha 7 III</t>
  </si>
  <si>
    <t>Seestar S50</t>
  </si>
  <si>
    <t>.</t>
  </si>
  <si>
    <t>Details</t>
  </si>
  <si>
    <t>Position at 00:00 (Greenwich, Lenk at 28 min. East)</t>
  </si>
  <si>
    <t>0/24</t>
  </si>
  <si>
    <t>00:00/24:00</t>
  </si>
  <si>
    <t>Camera</t>
  </si>
  <si>
    <t>Crab Nebula</t>
  </si>
  <si>
    <t>Dumbbell Nebula, Apple Core Nebula</t>
  </si>
  <si>
    <t>Beehive Cluster (The Manger, The Praesepe)</t>
  </si>
  <si>
    <t>Black Eye Galaxy</t>
  </si>
  <si>
    <t>King Cobra Cluster</t>
  </si>
  <si>
    <t>Edward Young Star (Satellite of M31)</t>
  </si>
  <si>
    <t>16h 17.0m</t>
  </si>
  <si>
    <t>13h 37.0m</t>
  </si>
  <si>
    <t>18h  3.8m</t>
  </si>
  <si>
    <t>21h 30.0m</t>
  </si>
  <si>
    <t>17h  2.6m</t>
  </si>
  <si>
    <t>18h  2.3m</t>
  </si>
  <si>
    <t>18h  4.6m</t>
  </si>
  <si>
    <t>2h 42.0m</t>
  </si>
  <si>
    <t>6h 47.0m</t>
  </si>
  <si>
    <t>3h 47.0m</t>
  </si>
  <si>
    <t>12h 19.0m</t>
  </si>
  <si>
    <t>12h 40.0m</t>
  </si>
  <si>
    <t>15h  6.5m</t>
  </si>
  <si>
    <t>14h  3.2m</t>
  </si>
  <si>
    <t>10h 44.0m</t>
  </si>
  <si>
    <t>12h 32.0m</t>
  </si>
  <si>
    <t>20h  6.1m</t>
  </si>
  <si>
    <t>20h 59.0m</t>
  </si>
  <si>
    <t>17h  1.2m</t>
  </si>
  <si>
    <t>12h 42.0m</t>
  </si>
  <si>
    <t>19h 40.0m</t>
  </si>
  <si>
    <t>7h  3.2m</t>
  </si>
  <si>
    <t>22°10</t>
  </si>
  <si>
    <t>2°05</t>
  </si>
  <si>
    <t>Step 1:</t>
  </si>
  <si>
    <t>Find direction using RA en Date</t>
  </si>
  <si>
    <t>Step 2:</t>
  </si>
  <si>
    <t>Correct direction for Time</t>
  </si>
  <si>
    <t>Cat's (Crocodile's) Eye Galaxy</t>
  </si>
  <si>
    <t>"Le Gentil" (Satellite of M31)</t>
  </si>
  <si>
    <t>Gumball Globular</t>
  </si>
  <si>
    <t>Great Pegasus Cluster</t>
  </si>
  <si>
    <t>Pinwheel Cluster</t>
  </si>
  <si>
    <t>Heart-Shaped Cluster</t>
  </si>
  <si>
    <t>Little Dumbbell, Cork, Butterfly Nebula</t>
  </si>
  <si>
    <t>Surfboard Galaxy</t>
  </si>
  <si>
    <t>Casper (the Friendly) Ghost Nebula</t>
  </si>
  <si>
    <t>Spider Globular</t>
  </si>
  <si>
    <t>Rose Cluster</t>
  </si>
  <si>
    <t>(Great) Hercules Globular Cluster</t>
  </si>
  <si>
    <t>Omega, Swan, Horseshoe, Lobster Nebula</t>
  </si>
  <si>
    <t>Black Swan Cluster</t>
  </si>
  <si>
    <t>Webb's Cross Cluster</t>
  </si>
  <si>
    <t>(Great) Sagittarius Cluster</t>
  </si>
  <si>
    <t>(Small) Sagittarius Star Cloud, Milky Way Patch</t>
  </si>
  <si>
    <t>Cooling Tower</t>
  </si>
  <si>
    <t>Jellyfish Cluster</t>
  </si>
  <si>
    <t>Spiral Cluster</t>
  </si>
  <si>
    <t>Shoe-Buckle Cluster</t>
  </si>
  <si>
    <t>Salt and Pepper Cluster</t>
  </si>
  <si>
    <t>Little Beehive Cluster</t>
  </si>
  <si>
    <t>Scorpion Cluster</t>
  </si>
  <si>
    <t>Specter Cluster, Summer Rose (Star)</t>
  </si>
  <si>
    <t>Swelling Spiral</t>
  </si>
  <si>
    <t>Flickering Globular</t>
  </si>
  <si>
    <t>Leo Triplet</t>
  </si>
  <si>
    <t>Angelfish Cluster</t>
  </si>
  <si>
    <t>Phantom Nebula/Cluster/Galaxy</t>
  </si>
  <si>
    <t>Cetus A, Squid Galaxy</t>
  </si>
  <si>
    <t>Virgo A, Smoking Gun Galaxy</t>
  </si>
  <si>
    <t>Critter Cluster</t>
  </si>
  <si>
    <t>Coma Pinwheel Galaxy, St. Catherine's Wheel</t>
  </si>
  <si>
    <t>Mirror Galaxy</t>
  </si>
  <si>
    <t>Crucifix Cluster</t>
  </si>
  <si>
    <t>Vacuum Cleaner Galaxy</t>
  </si>
  <si>
    <t>Description</t>
  </si>
  <si>
    <t>A supernova remnant (SNR) is the structure resulting from the explosion of a star in a supernova. The supernova remnant is bounded by an expanding shock wave, and consists of ejected material expanding from the explosion, and the interstellar material it sweeps up and shocks along the way.</t>
  </si>
  <si>
    <t>Example</t>
  </si>
  <si>
    <t>A globular cluster is a spheroidal conglomeration of stars that is bound together by gravity, with a higher concentration of stars towards their centers. They can contain anywhere from tens of thousands to many millions of member stars, all orbiting in a stable, compact formation. Globular clusters are similar in form to dwarf spheroidal galaxies, and the distinction between the two is not always clear.</t>
  </si>
  <si>
    <t xml:space="preserve">An open cluster is a type of star cluster made of tens to a few thousand stars that were formed from the same giant molecular cloud and have roughly the same age. More than 1'100 open clusters have been discovered within the Milky Way galaxy, and many more are thought to exist. They are loosely bound by mutual gravitational attraction and become disrupted by close encounters with other clusters and clouds of gas as they orbit the Galactic Center. </t>
  </si>
  <si>
    <t>Diffuse nebula are the clouds of material formed from the explosions of population three, population two stars, and the left over hydrogen and helium from the Big Bang. As a galaxy rotates like the Milky way, large densities of gas and dust build up in the spiral arms. When this happens, the dust and gas condense into giant clouds like the Orion Nebula. As they start to condense further, in some spots in the nebula, stars begin to form.</t>
  </si>
  <si>
    <t>A star cloud is an enormous aggregation of stars forming one of the units comprising the nucleus or a spiral arm of a spiral galaxy. Such a large group of many stars spread over very many light-years of space; the stars are not part of any structure but are in an area of greater than average stellar density.</t>
  </si>
  <si>
    <t xml:space="preserve">A planetary nebula is a type of emission nebula consisting of an expanding, glowing shell of ionized gas ejected from red giant stars late in their lives. The term "planetary nebula" is a misnomer because they are unrelated to planets. The term originates from the planet-like round shape of these nebulae observed by astronomers through early telescopes. </t>
  </si>
  <si>
    <t>Spiral galaxies form a class of galaxy originally described by Edwin Hubble in his 1936 work "The Realm of the Nebula" and, as such, form part of the Hubble sequence. Most spiral galaxies consist of a flat, rotating disk containing stars, gas and dust, and a central concentration of stars known as the bulge. These are often surrounded by a much fainter halo of stars, many of which reside in globular clusters.</t>
  </si>
  <si>
    <t>An elliptical galaxy is a type of galaxy (also described by Edwin Hubble) with an approximately ellipsoidal shape and a smooth, nearly featureless image, along with spiral and lenticular galaxies. Elliptical (E) galaxies are, together with lenticular galaxies (S0) with their large-scale disks, and ES galaxies with their intermediate scale disks, a subset of the "early-type" galaxy population.</t>
  </si>
  <si>
    <t>A double star or visual double is a pair of stars that appear close to each other as viewed from Earth, especially with the aid of optical telescopes. This occurs because the pair either forms a binary star (i.e. a binary system of stars in mutual orbit, gravitationally bound to each other) or is an optical double, a chance line-of-sight alignment of two stars at different distances from the observer.</t>
  </si>
  <si>
    <t>An asterism is an observed pattern or group of stars in the sky. Asterisms can be any identified pattern or group of stars, and therefore are a more general concept than the 88 formally defined constellations. Constellations are based on asterisms, but unlike asterisms, constellations outline and today completely divide the sky and all its celestial objects into regions around their central asterisms.</t>
  </si>
  <si>
    <t>An irregular galaxy is a galaxy that does not have a distinct regular shape, unlike a spiral or an elliptical galaxy. Irregular galaxies do not fall into any of the regular classes of the Hubble sequence, and they are often chaotic in appearance, with neither a nuclear bulge nor any trace of spiral arm structure.</t>
  </si>
  <si>
    <t>A lenticular galaxy (denoted S0) is a type of galaxy intermediate between an elliptical (denoted E) and a spiral galaxy in galaxy morphological classification schemes. It contains a large-scale disc but does not have large-scale spiral arms. Lenticular galaxies are disc galaxies that have used up or lost most of their interstellar matter and therefore have very little ongoing star formation</t>
  </si>
  <si>
    <t>Picture</t>
  </si>
  <si>
    <t>Scorpion Cluster (Cassiopeia Salt-and-Pepper)</t>
  </si>
  <si>
    <t>Critter, Butterfly Cluster</t>
  </si>
  <si>
    <t>NGC 1952</t>
  </si>
  <si>
    <t>Vespera II</t>
  </si>
  <si>
    <t>Mark</t>
  </si>
  <si>
    <t>Equipment List</t>
  </si>
  <si>
    <t>Derive Direction from RA, Date and Time</t>
  </si>
  <si>
    <t>Email</t>
  </si>
  <si>
    <t>V1.0</t>
  </si>
  <si>
    <t xml:space="preserve">This spreadsheet contains data regarding Messier objects. The Messier objects are a set of 110 astronomical objects catalogued by the French astronomer Charles Messier in his Catalogue des Nébuleuses et des Amas d'Étoiles (Catalogue of Nebulae and Star Clusters). </t>
  </si>
  <si>
    <t>All Rights Reserved:  © Astronomy Morsels.</t>
  </si>
  <si>
    <t>I'm solely responsible for the input and express no warranty.  Use at your own risk.</t>
  </si>
  <si>
    <t>Nonetheless, this spreadsheet has been carefully reviewed, and calculation results have been compared with other applications.</t>
  </si>
  <si>
    <t>Source</t>
  </si>
  <si>
    <r>
      <rPr>
        <b/>
        <sz val="14"/>
        <color theme="0"/>
        <rFont val="Calibri (Body)"/>
      </rPr>
      <t>Compiled by</t>
    </r>
    <r>
      <rPr>
        <sz val="14"/>
        <color theme="0"/>
        <rFont val="Calibri (Body)"/>
      </rPr>
      <t>: Anton Viola (Astronomy Morsels).</t>
    </r>
  </si>
  <si>
    <r>
      <rPr>
        <b/>
        <sz val="14"/>
        <color theme="0"/>
        <rFont val="Calibri (Body)"/>
      </rPr>
      <t>Latest update</t>
    </r>
    <r>
      <rPr>
        <sz val="14"/>
        <color theme="0"/>
        <rFont val="Calibri (Body)"/>
      </rPr>
      <t>: 09th February,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</si>
</sst>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2"/>
      <color theme="1"/>
      <name val="Calibri"/>
      <family val="2"/>
      <scheme val="minor"/>
    </font>
    <font>
      <b/>
      <sz val="12"/>
      <color theme="0"/>
      <name val="Calibri"/>
      <family val="2"/>
      <scheme val="minor"/>
    </font>
    <font>
      <sz val="12"/>
      <color rgb="FF000000"/>
      <name val="Calibri"/>
      <family val="2"/>
    </font>
    <font>
      <sz val="14"/>
      <color theme="0"/>
      <name val="Calibri"/>
      <family val="2"/>
    </font>
    <font>
      <b/>
      <sz val="14"/>
      <color theme="1"/>
      <name val="Calibri"/>
      <family val="2"/>
      <scheme val="minor"/>
    </font>
    <font>
      <i/>
      <sz val="12"/>
      <color theme="1"/>
      <name val="Calibri"/>
      <family val="2"/>
      <scheme val="minor"/>
    </font>
    <font>
      <b/>
      <u/>
      <sz val="12"/>
      <color theme="1"/>
      <name val="Calibri"/>
      <family val="2"/>
      <scheme val="minor"/>
    </font>
    <font>
      <sz val="12"/>
      <color rgb="FF000000"/>
      <name val="Calibri"/>
      <family val="2"/>
      <scheme val="minor"/>
    </font>
    <font>
      <u/>
      <sz val="12"/>
      <color theme="10"/>
      <name val="Calibri"/>
      <family val="2"/>
      <scheme val="minor"/>
    </font>
    <font>
      <u/>
      <sz val="14"/>
      <color theme="10"/>
      <name val="Calibri"/>
      <family val="2"/>
      <scheme val="minor"/>
    </font>
    <font>
      <i/>
      <sz val="14"/>
      <color theme="0"/>
      <name val="Calibri"/>
      <family val="2"/>
    </font>
    <font>
      <sz val="14"/>
      <color theme="0"/>
      <name val="Calibri (Body)"/>
    </font>
    <font>
      <b/>
      <sz val="14"/>
      <color theme="0"/>
      <name val="Calibri (Body)"/>
    </font>
    <font>
      <u/>
      <sz val="14"/>
      <color theme="0"/>
      <name val="Calibri"/>
      <family val="2"/>
      <scheme val="minor"/>
    </font>
    <font>
      <u/>
      <sz val="14"/>
      <color theme="0"/>
      <name val="Calibri (Body)"/>
    </font>
    <font>
      <u/>
      <sz val="12"/>
      <color theme="0"/>
      <name val="Calibri"/>
      <family val="2"/>
    </font>
    <font>
      <sz val="9"/>
      <color theme="0"/>
      <name val="Calibri"/>
      <family val="2"/>
    </font>
  </fonts>
  <fills count="6">
    <fill>
      <patternFill patternType="none"/>
    </fill>
    <fill>
      <patternFill patternType="gray125"/>
    </fill>
    <fill>
      <patternFill patternType="solid">
        <fgColor rgb="FF00206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8" fillId="0" borderId="0" applyNumberFormat="0" applyFill="0" applyBorder="0" applyAlignment="0" applyProtection="0"/>
  </cellStyleXfs>
  <cellXfs count="129">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right"/>
    </xf>
    <xf numFmtId="0" fontId="0" fillId="0" borderId="1" xfId="0" applyBorder="1" applyAlignment="1">
      <alignment horizontal="center"/>
    </xf>
    <xf numFmtId="0" fontId="0" fillId="0" borderId="9" xfId="0"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right" vertical="center"/>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right" vertical="center" wrapText="1"/>
    </xf>
    <xf numFmtId="0" fontId="4" fillId="0" borderId="0" xfId="0" applyFont="1"/>
    <xf numFmtId="0" fontId="1" fillId="2" borderId="0" xfId="0" applyFont="1" applyFill="1" applyAlignment="1">
      <alignment horizontal="center" vertical="center"/>
    </xf>
    <xf numFmtId="0" fontId="3" fillId="2" borderId="2" xfId="0" applyFont="1" applyFill="1" applyBorder="1" applyAlignment="1">
      <alignment horizontal="center" vertical="center"/>
    </xf>
    <xf numFmtId="0" fontId="0" fillId="0" borderId="20" xfId="0" applyBorder="1" applyAlignment="1">
      <alignment horizontal="center"/>
    </xf>
    <xf numFmtId="0" fontId="0" fillId="0" borderId="21" xfId="0" applyBorder="1"/>
    <xf numFmtId="0" fontId="0" fillId="0" borderId="23" xfId="0" applyBorder="1"/>
    <xf numFmtId="0" fontId="0" fillId="0" borderId="24" xfId="0" applyBorder="1"/>
    <xf numFmtId="0" fontId="0" fillId="0" borderId="25" xfId="0" applyBorder="1"/>
    <xf numFmtId="0" fontId="0" fillId="0" borderId="27" xfId="0" applyBorder="1"/>
    <xf numFmtId="0" fontId="0" fillId="0" borderId="28" xfId="0" applyBorder="1"/>
    <xf numFmtId="0" fontId="3" fillId="2" borderId="0" xfId="0" applyFont="1" applyFill="1" applyAlignment="1">
      <alignment horizontal="left" vertical="center"/>
    </xf>
    <xf numFmtId="0" fontId="0" fillId="0" borderId="30" xfId="0" applyBorder="1"/>
    <xf numFmtId="0" fontId="2" fillId="0" borderId="22" xfId="0" applyFont="1" applyBorder="1" applyAlignment="1">
      <alignment horizontal="center"/>
    </xf>
    <xf numFmtId="0" fontId="2" fillId="0" borderId="20" xfId="0" applyFont="1" applyBorder="1" applyAlignment="1">
      <alignment horizontal="center"/>
    </xf>
    <xf numFmtId="0" fontId="2" fillId="0" borderId="26" xfId="0" applyFont="1" applyBorder="1" applyAlignment="1">
      <alignment horizontal="center"/>
    </xf>
    <xf numFmtId="0" fontId="2" fillId="0" borderId="23" xfId="0" applyFont="1" applyBorder="1" applyAlignment="1">
      <alignment horizontal="center"/>
    </xf>
    <xf numFmtId="0" fontId="2" fillId="0" borderId="23" xfId="0" applyFont="1" applyBorder="1" applyAlignment="1">
      <alignment horizontal="right"/>
    </xf>
    <xf numFmtId="3" fontId="2" fillId="0" borderId="23" xfId="0" applyNumberFormat="1"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center"/>
    </xf>
    <xf numFmtId="0" fontId="2" fillId="0" borderId="25" xfId="0" applyFont="1" applyBorder="1" applyAlignment="1">
      <alignment horizontal="right"/>
    </xf>
    <xf numFmtId="3" fontId="2" fillId="0" borderId="25" xfId="0" applyNumberFormat="1" applyFont="1" applyBorder="1" applyAlignment="1">
      <alignment horizontal="right"/>
    </xf>
    <xf numFmtId="0" fontId="2" fillId="0" borderId="21" xfId="0" applyFont="1" applyBorder="1" applyAlignment="1">
      <alignment horizontal="right"/>
    </xf>
    <xf numFmtId="0" fontId="2" fillId="0" borderId="28" xfId="0" applyFont="1" applyBorder="1" applyAlignment="1">
      <alignment horizontal="center"/>
    </xf>
    <xf numFmtId="0" fontId="2" fillId="0" borderId="28" xfId="0" applyFont="1" applyBorder="1" applyAlignment="1">
      <alignment horizontal="right"/>
    </xf>
    <xf numFmtId="3" fontId="2" fillId="0" borderId="28" xfId="0" applyNumberFormat="1" applyFont="1" applyBorder="1" applyAlignment="1">
      <alignment horizontal="right"/>
    </xf>
    <xf numFmtId="0" fontId="2" fillId="0" borderId="27" xfId="0" applyFont="1" applyBorder="1" applyAlignment="1">
      <alignment horizontal="right"/>
    </xf>
    <xf numFmtId="0" fontId="2" fillId="0" borderId="31"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1" fillId="3" borderId="5"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xf>
    <xf numFmtId="0" fontId="1" fillId="3" borderId="38" xfId="0" applyFont="1" applyFill="1" applyBorder="1" applyAlignment="1">
      <alignment horizontal="center" vertical="center"/>
    </xf>
    <xf numFmtId="0" fontId="1" fillId="3" borderId="34" xfId="0" applyFont="1" applyFill="1"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20" fontId="1" fillId="3" borderId="37" xfId="0" quotePrefix="1" applyNumberFormat="1" applyFont="1" applyFill="1" applyBorder="1" applyAlignment="1">
      <alignment horizontal="center"/>
    </xf>
    <xf numFmtId="20" fontId="1" fillId="3" borderId="38" xfId="0" applyNumberFormat="1" applyFont="1" applyFill="1" applyBorder="1" applyAlignment="1">
      <alignment horizontal="center"/>
    </xf>
    <xf numFmtId="20" fontId="1" fillId="3" borderId="34" xfId="0" applyNumberFormat="1"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vertical="center"/>
    </xf>
    <xf numFmtId="0" fontId="2" fillId="0" borderId="24" xfId="0" applyFont="1" applyBorder="1" applyAlignment="1">
      <alignment horizontal="center"/>
    </xf>
    <xf numFmtId="0" fontId="2" fillId="0" borderId="21" xfId="0" applyFont="1" applyBorder="1" applyAlignment="1">
      <alignment horizontal="center"/>
    </xf>
    <xf numFmtId="0" fontId="2" fillId="0" borderId="27" xfId="0" applyFont="1" applyBorder="1" applyAlignment="1">
      <alignment horizontal="center"/>
    </xf>
    <xf numFmtId="0" fontId="6" fillId="0" borderId="0" xfId="0" applyFont="1"/>
    <xf numFmtId="0" fontId="0" fillId="0" borderId="6" xfId="0" applyBorder="1" applyAlignment="1">
      <alignment horizontal="center"/>
    </xf>
    <xf numFmtId="0" fontId="5" fillId="0" borderId="0" xfId="0" applyFont="1"/>
    <xf numFmtId="164" fontId="0" fillId="0" borderId="1" xfId="0" applyNumberFormat="1" applyBorder="1" applyAlignment="1">
      <alignment horizontal="center"/>
    </xf>
    <xf numFmtId="0" fontId="1" fillId="2" borderId="1" xfId="0" applyFont="1" applyFill="1" applyBorder="1"/>
    <xf numFmtId="0" fontId="0" fillId="0" borderId="0" xfId="0" applyAlignment="1">
      <alignment vertical="center" wrapText="1"/>
    </xf>
    <xf numFmtId="0" fontId="0" fillId="0" borderId="1" xfId="0" applyBorder="1" applyAlignment="1">
      <alignment horizontal="justify" vertical="center" wrapText="1"/>
    </xf>
    <xf numFmtId="0" fontId="1" fillId="2" borderId="1" xfId="0" applyFont="1" applyFill="1" applyBorder="1" applyAlignment="1">
      <alignment horizontal="center"/>
    </xf>
    <xf numFmtId="0" fontId="0" fillId="0" borderId="1" xfId="0" applyBorder="1" applyAlignment="1">
      <alignment horizontal="center" vertical="center" wrapText="1"/>
    </xf>
    <xf numFmtId="0" fontId="1" fillId="2" borderId="4" xfId="0" applyFont="1" applyFill="1" applyBorder="1" applyAlignment="1">
      <alignment horizontal="center"/>
    </xf>
    <xf numFmtId="0" fontId="2" fillId="0" borderId="1" xfId="0" applyFont="1" applyBorder="1"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1" fillId="2" borderId="0" xfId="0" applyFont="1" applyFill="1" applyAlignment="1">
      <alignment horizontal="left" vertical="center"/>
    </xf>
    <xf numFmtId="0" fontId="7" fillId="0" borderId="20" xfId="0" applyFont="1" applyBorder="1" applyAlignment="1">
      <alignment horizontal="center"/>
    </xf>
    <xf numFmtId="0" fontId="7" fillId="0" borderId="42" xfId="0" applyFont="1" applyBorder="1" applyAlignment="1">
      <alignment horizontal="center"/>
    </xf>
    <xf numFmtId="14" fontId="0" fillId="0" borderId="20" xfId="0" applyNumberFormat="1" applyBorder="1" applyAlignment="1" applyProtection="1">
      <alignment horizontal="center"/>
      <protection locked="0"/>
    </xf>
    <xf numFmtId="20" fontId="0" fillId="0" borderId="25" xfId="0" applyNumberFormat="1" applyBorder="1" applyAlignment="1" applyProtection="1">
      <alignment horizontal="center"/>
      <protection locked="0"/>
    </xf>
    <xf numFmtId="0" fontId="0" fillId="0" borderId="36" xfId="0" applyBorder="1" applyProtection="1">
      <protection locked="0"/>
    </xf>
    <xf numFmtId="0" fontId="0" fillId="0" borderId="21" xfId="0" applyBorder="1" applyAlignment="1" applyProtection="1">
      <alignment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35" xfId="0" applyBorder="1" applyProtection="1">
      <protection locked="0"/>
    </xf>
    <xf numFmtId="0" fontId="0" fillId="0" borderId="24" xfId="0" applyBorder="1" applyAlignment="1" applyProtection="1">
      <alignment wrapText="1"/>
      <protection locked="0"/>
    </xf>
    <xf numFmtId="0" fontId="0" fillId="0" borderId="20" xfId="0" applyBorder="1" applyAlignment="1" applyProtection="1">
      <alignment horizontal="center"/>
      <protection locked="0"/>
    </xf>
    <xf numFmtId="0" fontId="0" fillId="0" borderId="25" xfId="0" applyBorder="1" applyAlignment="1" applyProtection="1">
      <alignment horizontal="center"/>
      <protection locked="0"/>
    </xf>
    <xf numFmtId="14" fontId="0" fillId="0" borderId="26" xfId="0" applyNumberFormat="1" applyBorder="1" applyAlignment="1" applyProtection="1">
      <alignment horizontal="center"/>
      <protection locked="0"/>
    </xf>
    <xf numFmtId="20" fontId="0" fillId="0" borderId="28" xfId="0" applyNumberFormat="1" applyBorder="1" applyAlignment="1" applyProtection="1">
      <alignment horizontal="center"/>
      <protection locked="0"/>
    </xf>
    <xf numFmtId="0" fontId="0" fillId="0" borderId="29" xfId="0" applyBorder="1" applyProtection="1">
      <protection locked="0"/>
    </xf>
    <xf numFmtId="0" fontId="0" fillId="0" borderId="27" xfId="0" applyBorder="1" applyAlignment="1" applyProtection="1">
      <alignment wrapText="1"/>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4" borderId="7" xfId="0" applyFill="1" applyBorder="1" applyProtection="1">
      <protection locked="0"/>
    </xf>
    <xf numFmtId="0" fontId="0" fillId="4" borderId="8" xfId="0" applyFill="1" applyBorder="1" applyProtection="1">
      <protection locked="0"/>
    </xf>
    <xf numFmtId="0" fontId="0" fillId="4" borderId="9" xfId="0" applyFill="1" applyBorder="1" applyProtection="1">
      <protection locked="0"/>
    </xf>
    <xf numFmtId="0" fontId="9" fillId="0" borderId="0" xfId="1" applyFont="1"/>
    <xf numFmtId="0" fontId="0" fillId="5" borderId="0" xfId="0" applyFill="1"/>
    <xf numFmtId="0" fontId="10" fillId="3" borderId="0" xfId="0" applyFont="1" applyFill="1" applyAlignment="1">
      <alignment horizontal="center" vertical="center" wrapText="1"/>
    </xf>
    <xf numFmtId="0" fontId="0" fillId="0" borderId="5"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11" fillId="3" borderId="2" xfId="0" applyFont="1" applyFill="1" applyBorder="1" applyAlignment="1">
      <alignment horizontal="left"/>
    </xf>
    <xf numFmtId="0" fontId="11" fillId="3" borderId="43" xfId="0" applyFont="1" applyFill="1" applyBorder="1" applyAlignment="1">
      <alignment horizontal="center"/>
    </xf>
    <xf numFmtId="0" fontId="11" fillId="3" borderId="43" xfId="0" applyFont="1" applyFill="1" applyBorder="1"/>
    <xf numFmtId="0" fontId="13" fillId="3" borderId="44" xfId="1" applyFont="1" applyFill="1" applyBorder="1" applyAlignment="1">
      <alignment horizontal="center"/>
    </xf>
    <xf numFmtId="0" fontId="14" fillId="3" borderId="3" xfId="1" applyFont="1" applyFill="1" applyBorder="1" applyAlignment="1">
      <alignment horizontal="left"/>
    </xf>
    <xf numFmtId="0" fontId="11" fillId="3" borderId="0" xfId="0" applyFont="1" applyFill="1" applyAlignment="1">
      <alignment horizontal="center"/>
    </xf>
    <xf numFmtId="0" fontId="11" fillId="3" borderId="0" xfId="0" applyFont="1" applyFill="1"/>
    <xf numFmtId="0" fontId="11" fillId="3" borderId="4" xfId="0" applyFont="1" applyFill="1" applyBorder="1" applyAlignment="1">
      <alignment horizontal="center"/>
    </xf>
    <xf numFmtId="0" fontId="11" fillId="3" borderId="45" xfId="1" applyFont="1" applyFill="1" applyBorder="1" applyAlignment="1">
      <alignment horizontal="left"/>
    </xf>
    <xf numFmtId="0" fontId="11" fillId="3" borderId="46" xfId="1" applyFont="1" applyFill="1" applyBorder="1" applyAlignment="1">
      <alignment horizontal="left"/>
    </xf>
    <xf numFmtId="0" fontId="11" fillId="3" borderId="46" xfId="0" applyFont="1" applyFill="1" applyBorder="1"/>
    <xf numFmtId="0" fontId="12" fillId="3" borderId="47" xfId="0" applyFont="1" applyFill="1" applyBorder="1" applyAlignment="1">
      <alignment horizontal="center"/>
    </xf>
    <xf numFmtId="0" fontId="15" fillId="3" borderId="2" xfId="1" applyFont="1" applyFill="1" applyBorder="1" applyAlignment="1">
      <alignment horizontal="center"/>
    </xf>
    <xf numFmtId="0" fontId="15" fillId="3" borderId="43" xfId="1" applyFont="1" applyFill="1" applyBorder="1" applyAlignment="1">
      <alignment horizontal="center"/>
    </xf>
    <xf numFmtId="0" fontId="15" fillId="3" borderId="48" xfId="1" applyFont="1" applyFill="1" applyBorder="1" applyAlignment="1">
      <alignment horizontal="center"/>
    </xf>
    <xf numFmtId="0" fontId="16" fillId="3" borderId="3" xfId="0" applyFont="1" applyFill="1" applyBorder="1" applyAlignment="1">
      <alignment horizontal="center"/>
    </xf>
    <xf numFmtId="0" fontId="16" fillId="3" borderId="0" xfId="0" applyFont="1" applyFill="1" applyAlignment="1">
      <alignment horizontal="center"/>
    </xf>
    <xf numFmtId="0" fontId="16" fillId="3" borderId="49" xfId="0" applyFont="1" applyFill="1" applyBorder="1" applyAlignment="1">
      <alignment horizontal="center"/>
    </xf>
    <xf numFmtId="0" fontId="16" fillId="3" borderId="45" xfId="0" applyFont="1" applyFill="1" applyBorder="1" applyAlignment="1">
      <alignment horizontal="center"/>
    </xf>
    <xf numFmtId="0" fontId="16" fillId="3" borderId="46" xfId="0" applyFont="1" applyFill="1" applyBorder="1" applyAlignment="1">
      <alignment horizontal="center"/>
    </xf>
    <xf numFmtId="0" fontId="16" fillId="3" borderId="50" xfId="0" applyFont="1" applyFill="1" applyBorder="1" applyAlignment="1">
      <alignment horizontal="center"/>
    </xf>
  </cellXfs>
  <cellStyles count="2">
    <cellStyle name="Hyperlink" xfId="1" builtinId="8"/>
    <cellStyle name="Normal" xfId="0" builtinId="0"/>
  </cellStyles>
  <dxfs count="25">
    <dxf>
      <font>
        <color theme="1"/>
      </font>
      <fill>
        <patternFill>
          <bgColor theme="9" tint="0.39994506668294322"/>
        </patternFill>
      </fill>
    </dxf>
    <dxf>
      <font>
        <color theme="1"/>
      </font>
      <fill>
        <patternFill>
          <bgColor theme="8" tint="0.39994506668294322"/>
        </patternFill>
      </fill>
    </dxf>
    <dxf>
      <font>
        <color theme="1"/>
      </font>
      <fill>
        <patternFill>
          <bgColor theme="6" tint="0.39994506668294322"/>
        </patternFill>
      </fill>
    </dxf>
    <dxf>
      <font>
        <color theme="1"/>
      </font>
      <fill>
        <patternFill>
          <bgColor theme="7" tint="0.39994506668294322"/>
        </patternFill>
      </fill>
    </dxf>
    <dxf>
      <font>
        <color theme="1"/>
      </font>
      <fill>
        <patternFill>
          <bgColor theme="5" tint="0.39994506668294322"/>
        </patternFill>
      </fill>
    </dxf>
    <dxf>
      <font>
        <color theme="1"/>
      </font>
      <fill>
        <patternFill>
          <bgColor theme="4" tint="0.39994506668294322"/>
        </patternFill>
      </fill>
    </dxf>
    <dxf>
      <font>
        <color theme="1"/>
      </font>
      <fill>
        <patternFill>
          <bgColor theme="3" tint="0.39994506668294322"/>
        </patternFill>
      </fill>
    </dxf>
    <dxf>
      <font>
        <color theme="1"/>
      </font>
      <fill>
        <patternFill>
          <bgColor theme="2" tint="-0.499984740745262"/>
        </patternFill>
      </fill>
    </dxf>
    <dxf>
      <font>
        <color theme="1"/>
      </font>
      <fill>
        <patternFill>
          <bgColor theme="2" tint="-0.499984740745262"/>
        </patternFill>
      </fill>
    </dxf>
    <dxf>
      <font>
        <color theme="1"/>
      </font>
      <fill>
        <patternFill>
          <bgColor theme="8" tint="0.39994506668294322"/>
        </patternFill>
      </fill>
    </dxf>
    <dxf>
      <font>
        <color theme="1"/>
      </font>
      <fill>
        <patternFill>
          <bgColor theme="6" tint="0.39994506668294322"/>
        </patternFill>
      </fill>
    </dxf>
    <dxf>
      <font>
        <color theme="1"/>
      </font>
      <fill>
        <patternFill>
          <bgColor theme="7" tint="0.39994506668294322"/>
        </patternFill>
      </fill>
    </dxf>
    <dxf>
      <font>
        <color theme="1"/>
      </font>
      <fill>
        <patternFill>
          <bgColor theme="5" tint="0.39994506668294322"/>
        </patternFill>
      </fill>
    </dxf>
    <dxf>
      <font>
        <color theme="1"/>
      </font>
      <fill>
        <patternFill>
          <bgColor theme="4" tint="0.39994506668294322"/>
        </patternFill>
      </fill>
    </dxf>
    <dxf>
      <font>
        <color theme="1"/>
      </font>
      <fill>
        <patternFill>
          <bgColor theme="3" tint="0.39994506668294322"/>
        </patternFill>
      </fill>
    </dxf>
    <dxf>
      <font>
        <color theme="1"/>
      </font>
      <fill>
        <patternFill>
          <bgColor theme="9" tint="0.39994506668294322"/>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astronomy-morsels.ch/morsels"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jpeg"/><Relationship Id="rId7" Type="http://schemas.openxmlformats.org/officeDocument/2006/relationships/image" Target="../media/image10.jpeg"/><Relationship Id="rId12" Type="http://schemas.openxmlformats.org/officeDocument/2006/relationships/image" Target="../media/image15.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11" Type="http://schemas.openxmlformats.org/officeDocument/2006/relationships/image" Target="../media/image14.jpeg"/><Relationship Id="rId5" Type="http://schemas.openxmlformats.org/officeDocument/2006/relationships/image" Target="../media/image8.jpeg"/><Relationship Id="rId10" Type="http://schemas.openxmlformats.org/officeDocument/2006/relationships/image" Target="../media/image13.jpeg"/><Relationship Id="rId4" Type="http://schemas.openxmlformats.org/officeDocument/2006/relationships/image" Target="../media/image7.jpeg"/><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18</xdr:row>
      <xdr:rowOff>127000</xdr:rowOff>
    </xdr:from>
    <xdr:to>
      <xdr:col>10</xdr:col>
      <xdr:colOff>812800</xdr:colOff>
      <xdr:row>58</xdr:row>
      <xdr:rowOff>165100</xdr:rowOff>
    </xdr:to>
    <xdr:pic>
      <xdr:nvPicPr>
        <xdr:cNvPr id="2" name="Picture 1" descr="Messier objects, full set Black Framed Wall Art Print, Outer Space Home  Decor | eBay">
          <a:extLst>
            <a:ext uri="{FF2B5EF4-FFF2-40B4-BE49-F238E27FC236}">
              <a16:creationId xmlns:a16="http://schemas.microsoft.com/office/drawing/2014/main" id="{69A95F54-F27D-564F-C2E9-BE9D6104D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700" y="3962400"/>
          <a:ext cx="8166100" cy="816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660400</xdr:colOff>
      <xdr:row>65</xdr:row>
      <xdr:rowOff>50800</xdr:rowOff>
    </xdr:from>
    <xdr:to>
      <xdr:col>9</xdr:col>
      <xdr:colOff>279400</xdr:colOff>
      <xdr:row>74</xdr:row>
      <xdr:rowOff>165100</xdr:rowOff>
    </xdr:to>
    <xdr:pic>
      <xdr:nvPicPr>
        <xdr:cNvPr id="3" name="Picture 2">
          <a:hlinkClick xmlns:r="http://schemas.openxmlformats.org/officeDocument/2006/relationships" r:id="rId2"/>
          <a:extLst>
            <a:ext uri="{FF2B5EF4-FFF2-40B4-BE49-F238E27FC236}">
              <a16:creationId xmlns:a16="http://schemas.microsoft.com/office/drawing/2014/main" id="{F90EE5BA-8C31-83A9-6CA4-F065719B65AC}"/>
            </a:ext>
          </a:extLst>
        </xdr:cNvPr>
        <xdr:cNvPicPr>
          <a:picLocks noChangeAspect="1"/>
        </xdr:cNvPicPr>
      </xdr:nvPicPr>
      <xdr:blipFill>
        <a:blip xmlns:r="http://schemas.openxmlformats.org/officeDocument/2006/relationships" r:embed="rId3"/>
        <a:stretch>
          <a:fillRect/>
        </a:stretch>
      </xdr:blipFill>
      <xdr:spPr>
        <a:xfrm>
          <a:off x="2311400" y="13360400"/>
          <a:ext cx="5397500" cy="194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29</xdr:col>
      <xdr:colOff>63500</xdr:colOff>
      <xdr:row>127</xdr:row>
      <xdr:rowOff>12700</xdr:rowOff>
    </xdr:to>
    <xdr:pic>
      <xdr:nvPicPr>
        <xdr:cNvPr id="3" name="Picture 2" descr="Complete Messier Catalog (2023 version) (Nick Large) - AstroBin">
          <a:extLst>
            <a:ext uri="{FF2B5EF4-FFF2-40B4-BE49-F238E27FC236}">
              <a16:creationId xmlns:a16="http://schemas.microsoft.com/office/drawing/2014/main" id="{DDD14C0C-BC1A-6EAF-E81A-1FA90681E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203200"/>
          <a:ext cx="23164800" cy="2520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76200</xdr:colOff>
      <xdr:row>10</xdr:row>
      <xdr:rowOff>63500</xdr:rowOff>
    </xdr:from>
    <xdr:to>
      <xdr:col>5</xdr:col>
      <xdr:colOff>914400</xdr:colOff>
      <xdr:row>10</xdr:row>
      <xdr:rowOff>901700</xdr:rowOff>
    </xdr:to>
    <xdr:pic>
      <xdr:nvPicPr>
        <xdr:cNvPr id="3" name="Picture 2" descr="undefined">
          <a:extLst>
            <a:ext uri="{FF2B5EF4-FFF2-40B4-BE49-F238E27FC236}">
              <a16:creationId xmlns:a16="http://schemas.microsoft.com/office/drawing/2014/main" id="{35C9D942-1CB4-CBBB-1B66-0457FC4AB8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9700" y="7340600"/>
          <a:ext cx="8382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88900</xdr:colOff>
      <xdr:row>4</xdr:row>
      <xdr:rowOff>50800</xdr:rowOff>
    </xdr:from>
    <xdr:to>
      <xdr:col>5</xdr:col>
      <xdr:colOff>876300</xdr:colOff>
      <xdr:row>4</xdr:row>
      <xdr:rowOff>896257</xdr:rowOff>
    </xdr:to>
    <xdr:pic>
      <xdr:nvPicPr>
        <xdr:cNvPr id="4" name="Picture 3" descr="Messier 15 - NASA Science">
          <a:extLst>
            <a:ext uri="{FF2B5EF4-FFF2-40B4-BE49-F238E27FC236}">
              <a16:creationId xmlns:a16="http://schemas.microsoft.com/office/drawing/2014/main" id="{21E5B044-7E6B-94C6-C040-653377E209D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22400" y="1612900"/>
          <a:ext cx="787400" cy="845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63500</xdr:colOff>
      <xdr:row>3</xdr:row>
      <xdr:rowOff>50800</xdr:rowOff>
    </xdr:from>
    <xdr:to>
      <xdr:col>5</xdr:col>
      <xdr:colOff>912272</xdr:colOff>
      <xdr:row>3</xdr:row>
      <xdr:rowOff>901699</xdr:rowOff>
    </xdr:to>
    <xdr:pic>
      <xdr:nvPicPr>
        <xdr:cNvPr id="5" name="Picture 4" descr="Messier 1 (M1) - The Crab Nebula - Universe Today">
          <a:extLst>
            <a:ext uri="{FF2B5EF4-FFF2-40B4-BE49-F238E27FC236}">
              <a16:creationId xmlns:a16="http://schemas.microsoft.com/office/drawing/2014/main" id="{B83DE9C2-4698-BC52-53AD-78E18966812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097000" y="660400"/>
          <a:ext cx="848772" cy="850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5</xdr:row>
      <xdr:rowOff>63500</xdr:rowOff>
    </xdr:from>
    <xdr:to>
      <xdr:col>5</xdr:col>
      <xdr:colOff>914400</xdr:colOff>
      <xdr:row>5</xdr:row>
      <xdr:rowOff>901700</xdr:rowOff>
    </xdr:to>
    <xdr:pic>
      <xdr:nvPicPr>
        <xdr:cNvPr id="6" name="Picture 5" descr="Messier 41 - the NGC 2287 Open Star Cluster - Universe Today">
          <a:extLst>
            <a:ext uri="{FF2B5EF4-FFF2-40B4-BE49-F238E27FC236}">
              <a16:creationId xmlns:a16="http://schemas.microsoft.com/office/drawing/2014/main" id="{1233BA60-FEA1-C512-4190-2415CC05D82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109700" y="2578100"/>
          <a:ext cx="8382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6</xdr:row>
      <xdr:rowOff>76200</xdr:rowOff>
    </xdr:from>
    <xdr:to>
      <xdr:col>5</xdr:col>
      <xdr:colOff>901700</xdr:colOff>
      <xdr:row>6</xdr:row>
      <xdr:rowOff>901700</xdr:rowOff>
    </xdr:to>
    <xdr:pic>
      <xdr:nvPicPr>
        <xdr:cNvPr id="7" name="Picture 6" descr="Messier 42 (The Orion Nebula) - NASA Science">
          <a:extLst>
            <a:ext uri="{FF2B5EF4-FFF2-40B4-BE49-F238E27FC236}">
              <a16:creationId xmlns:a16="http://schemas.microsoft.com/office/drawing/2014/main" id="{FD3F3A54-4773-A324-688B-69CA23F00DB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109700" y="354330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32210</xdr:colOff>
      <xdr:row>7</xdr:row>
      <xdr:rowOff>139700</xdr:rowOff>
    </xdr:from>
    <xdr:to>
      <xdr:col>5</xdr:col>
      <xdr:colOff>952499</xdr:colOff>
      <xdr:row>7</xdr:row>
      <xdr:rowOff>838199</xdr:rowOff>
    </xdr:to>
    <xdr:pic>
      <xdr:nvPicPr>
        <xdr:cNvPr id="8" name="Picture 7" descr="Messier 24, the Sagittarius Star Cloud - Sky &amp; Telescope - Sky &amp; Telescope">
          <a:extLst>
            <a:ext uri="{FF2B5EF4-FFF2-40B4-BE49-F238E27FC236}">
              <a16:creationId xmlns:a16="http://schemas.microsoft.com/office/drawing/2014/main" id="{8CB91B21-8213-BD70-7949-3C22B8A682A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065710" y="4559300"/>
          <a:ext cx="920289" cy="698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60363</xdr:colOff>
      <xdr:row>8</xdr:row>
      <xdr:rowOff>63500</xdr:rowOff>
    </xdr:from>
    <xdr:to>
      <xdr:col>5</xdr:col>
      <xdr:colOff>901700</xdr:colOff>
      <xdr:row>8</xdr:row>
      <xdr:rowOff>889000</xdr:rowOff>
    </xdr:to>
    <xdr:pic>
      <xdr:nvPicPr>
        <xdr:cNvPr id="9" name="Picture 8" descr="Messier 76: Little Dumbbell Nebula | Messier Objects">
          <a:extLst>
            <a:ext uri="{FF2B5EF4-FFF2-40B4-BE49-F238E27FC236}">
              <a16:creationId xmlns:a16="http://schemas.microsoft.com/office/drawing/2014/main" id="{8456BFF4-5887-C2D8-8FF2-6E218BAA81A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093863" y="5435600"/>
          <a:ext cx="841337"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80390</xdr:colOff>
      <xdr:row>9</xdr:row>
      <xdr:rowOff>63500</xdr:rowOff>
    </xdr:from>
    <xdr:to>
      <xdr:col>5</xdr:col>
      <xdr:colOff>901699</xdr:colOff>
      <xdr:row>9</xdr:row>
      <xdr:rowOff>889000</xdr:rowOff>
    </xdr:to>
    <xdr:pic>
      <xdr:nvPicPr>
        <xdr:cNvPr id="10" name="Picture 9" descr="Messier 74 - Wikipedia">
          <a:extLst>
            <a:ext uri="{FF2B5EF4-FFF2-40B4-BE49-F238E27FC236}">
              <a16:creationId xmlns:a16="http://schemas.microsoft.com/office/drawing/2014/main" id="{289CB829-2716-9F8B-FFBF-9D7ACBF672A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113890" y="6388100"/>
          <a:ext cx="821309"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14</xdr:row>
      <xdr:rowOff>35720</xdr:rowOff>
    </xdr:from>
    <xdr:to>
      <xdr:col>5</xdr:col>
      <xdr:colOff>939800</xdr:colOff>
      <xdr:row>14</xdr:row>
      <xdr:rowOff>939799</xdr:rowOff>
    </xdr:to>
    <xdr:pic>
      <xdr:nvPicPr>
        <xdr:cNvPr id="11" name="Picture 10" descr="Messier 102 - Universe Today">
          <a:extLst>
            <a:ext uri="{FF2B5EF4-FFF2-40B4-BE49-F238E27FC236}">
              <a16:creationId xmlns:a16="http://schemas.microsoft.com/office/drawing/2014/main" id="{67B3A0BF-D3E6-5844-A523-047E6390FFE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071600" y="11122820"/>
          <a:ext cx="901700" cy="904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13</xdr:row>
      <xdr:rowOff>63500</xdr:rowOff>
    </xdr:from>
    <xdr:to>
      <xdr:col>5</xdr:col>
      <xdr:colOff>914400</xdr:colOff>
      <xdr:row>13</xdr:row>
      <xdr:rowOff>901700</xdr:rowOff>
    </xdr:to>
    <xdr:pic>
      <xdr:nvPicPr>
        <xdr:cNvPr id="13" name="Picture 12" descr="The Cigar Nebula - Messier 82 — AAPOD2.COM">
          <a:extLst>
            <a:ext uri="{FF2B5EF4-FFF2-40B4-BE49-F238E27FC236}">
              <a16:creationId xmlns:a16="http://schemas.microsoft.com/office/drawing/2014/main" id="{458C97F3-B030-EFE3-5E00-F1C2BD94DC2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109700" y="10198100"/>
          <a:ext cx="8382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50800</xdr:colOff>
      <xdr:row>11</xdr:row>
      <xdr:rowOff>38100</xdr:rowOff>
    </xdr:from>
    <xdr:to>
      <xdr:col>5</xdr:col>
      <xdr:colOff>939800</xdr:colOff>
      <xdr:row>11</xdr:row>
      <xdr:rowOff>927100</xdr:rowOff>
    </xdr:to>
    <xdr:pic>
      <xdr:nvPicPr>
        <xdr:cNvPr id="15" name="Picture 14" descr="Messier 40 - M40 - Winnecke 4 (Double Star) | freestarcharts.com">
          <a:extLst>
            <a:ext uri="{FF2B5EF4-FFF2-40B4-BE49-F238E27FC236}">
              <a16:creationId xmlns:a16="http://schemas.microsoft.com/office/drawing/2014/main" id="{0A42106D-F549-63AB-516E-610ACBCED6E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084300" y="8267700"/>
          <a:ext cx="889000"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12</xdr:row>
      <xdr:rowOff>63500</xdr:rowOff>
    </xdr:from>
    <xdr:to>
      <xdr:col>5</xdr:col>
      <xdr:colOff>914400</xdr:colOff>
      <xdr:row>12</xdr:row>
      <xdr:rowOff>901700</xdr:rowOff>
    </xdr:to>
    <xdr:pic>
      <xdr:nvPicPr>
        <xdr:cNvPr id="16" name="Picture 15" descr="Messier 73 - M73 - Asterism | freestarcharts.com">
          <a:extLst>
            <a:ext uri="{FF2B5EF4-FFF2-40B4-BE49-F238E27FC236}">
              <a16:creationId xmlns:a16="http://schemas.microsoft.com/office/drawing/2014/main" id="{D09484DE-7311-8775-191C-7CDA26C429D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4109700" y="9245600"/>
          <a:ext cx="8382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stronomy-morsels.ch/" TargetMode="External"/><Relationship Id="rId1" Type="http://schemas.openxmlformats.org/officeDocument/2006/relationships/hyperlink" Target="mailto:anton@astronomy-morsels.ch?subject=Eclipse%20Dat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astrobin.com/u4tqj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0D6F4-D0D0-4D4A-8C4D-DF4A58D0D0C0}">
  <dimension ref="A2:L64"/>
  <sheetViews>
    <sheetView showGridLines="0" tabSelected="1" workbookViewId="0">
      <selection activeCell="A2" sqref="A2"/>
    </sheetView>
  </sheetViews>
  <sheetFormatPr baseColWidth="10" defaultRowHeight="16" x14ac:dyDescent="0.2"/>
  <cols>
    <col min="1" max="12" width="10.83203125" style="103"/>
  </cols>
  <sheetData>
    <row r="2" spans="2:11" ht="15" customHeight="1" x14ac:dyDescent="0.2"/>
    <row r="3" spans="2:11" ht="16" customHeight="1" x14ac:dyDescent="0.2">
      <c r="B3" s="104" t="s">
        <v>661</v>
      </c>
      <c r="C3" s="104"/>
      <c r="D3" s="104"/>
      <c r="E3" s="104"/>
      <c r="F3" s="104"/>
      <c r="G3" s="104"/>
      <c r="H3" s="104"/>
      <c r="I3" s="104"/>
      <c r="J3" s="104"/>
      <c r="K3" s="104"/>
    </row>
    <row r="4" spans="2:11" ht="16" customHeight="1" x14ac:dyDescent="0.2">
      <c r="B4" s="104"/>
      <c r="C4" s="104"/>
      <c r="D4" s="104"/>
      <c r="E4" s="104"/>
      <c r="F4" s="104"/>
      <c r="G4" s="104"/>
      <c r="H4" s="104"/>
      <c r="I4" s="104"/>
      <c r="J4" s="104"/>
      <c r="K4" s="104"/>
    </row>
    <row r="5" spans="2:11" ht="16" customHeight="1" x14ac:dyDescent="0.2">
      <c r="B5" s="104"/>
      <c r="C5" s="104"/>
      <c r="D5" s="104"/>
      <c r="E5" s="104"/>
      <c r="F5" s="104"/>
      <c r="G5" s="104"/>
      <c r="H5" s="104"/>
      <c r="I5" s="104"/>
      <c r="J5" s="104"/>
      <c r="K5" s="104"/>
    </row>
    <row r="6" spans="2:11" ht="16" customHeight="1" x14ac:dyDescent="0.2">
      <c r="B6" s="104"/>
      <c r="C6" s="104"/>
      <c r="D6" s="104"/>
      <c r="E6" s="104"/>
      <c r="F6" s="104"/>
      <c r="G6" s="104"/>
      <c r="H6" s="104"/>
      <c r="I6" s="104"/>
      <c r="J6" s="104"/>
      <c r="K6" s="104"/>
    </row>
    <row r="7" spans="2:11" ht="16" customHeight="1" x14ac:dyDescent="0.2">
      <c r="B7" s="104"/>
      <c r="C7" s="104"/>
      <c r="D7" s="104"/>
      <c r="E7" s="104"/>
      <c r="F7" s="104"/>
      <c r="G7" s="104"/>
      <c r="H7" s="104"/>
      <c r="I7" s="104"/>
      <c r="J7" s="104"/>
      <c r="K7" s="104"/>
    </row>
    <row r="8" spans="2:11" ht="16" customHeight="1" x14ac:dyDescent="0.2">
      <c r="B8" s="104"/>
      <c r="C8" s="104"/>
      <c r="D8" s="104"/>
      <c r="E8" s="104"/>
      <c r="F8" s="104"/>
      <c r="G8" s="104"/>
      <c r="H8" s="104"/>
      <c r="I8" s="104"/>
      <c r="J8" s="104"/>
      <c r="K8" s="104"/>
    </row>
    <row r="9" spans="2:11" ht="16" customHeight="1" x14ac:dyDescent="0.2">
      <c r="B9" s="104"/>
      <c r="C9" s="104"/>
      <c r="D9" s="104"/>
      <c r="E9" s="104"/>
      <c r="F9" s="104"/>
      <c r="G9" s="104"/>
      <c r="H9" s="104"/>
      <c r="I9" s="104"/>
      <c r="J9" s="104"/>
      <c r="K9" s="104"/>
    </row>
    <row r="13" spans="2:11" ht="19" x14ac:dyDescent="0.25">
      <c r="D13" s="108" t="s">
        <v>666</v>
      </c>
      <c r="E13" s="109"/>
      <c r="F13" s="110"/>
      <c r="G13" s="110"/>
      <c r="H13" s="110"/>
      <c r="I13" s="111" t="s">
        <v>659</v>
      </c>
    </row>
    <row r="14" spans="2:11" ht="19" x14ac:dyDescent="0.25">
      <c r="D14" s="112"/>
      <c r="E14" s="113"/>
      <c r="F14" s="114"/>
      <c r="G14" s="114"/>
      <c r="H14" s="114"/>
      <c r="I14" s="115"/>
    </row>
    <row r="15" spans="2:11" ht="19" x14ac:dyDescent="0.25">
      <c r="D15" s="116" t="s">
        <v>667</v>
      </c>
      <c r="E15" s="117"/>
      <c r="F15" s="118"/>
      <c r="G15" s="118"/>
      <c r="H15" s="118"/>
      <c r="I15" s="119" t="s">
        <v>660</v>
      </c>
    </row>
    <row r="62" spans="2:11" x14ac:dyDescent="0.2">
      <c r="B62" s="120" t="s">
        <v>662</v>
      </c>
      <c r="C62" s="121"/>
      <c r="D62" s="121"/>
      <c r="E62" s="121"/>
      <c r="F62" s="121"/>
      <c r="G62" s="121"/>
      <c r="H62" s="121"/>
      <c r="I62" s="121"/>
      <c r="J62" s="121"/>
      <c r="K62" s="122"/>
    </row>
    <row r="63" spans="2:11" x14ac:dyDescent="0.2">
      <c r="B63" s="123" t="s">
        <v>663</v>
      </c>
      <c r="C63" s="124"/>
      <c r="D63" s="124"/>
      <c r="E63" s="124"/>
      <c r="F63" s="124"/>
      <c r="G63" s="124"/>
      <c r="H63" s="124"/>
      <c r="I63" s="124"/>
      <c r="J63" s="124"/>
      <c r="K63" s="125"/>
    </row>
    <row r="64" spans="2:11" x14ac:dyDescent="0.2">
      <c r="B64" s="126" t="s">
        <v>664</v>
      </c>
      <c r="C64" s="127"/>
      <c r="D64" s="127"/>
      <c r="E64" s="127"/>
      <c r="F64" s="127"/>
      <c r="G64" s="127"/>
      <c r="H64" s="127"/>
      <c r="I64" s="127"/>
      <c r="J64" s="127"/>
      <c r="K64" s="128"/>
    </row>
  </sheetData>
  <sheetProtection sheet="1" objects="1" scenarios="1"/>
  <mergeCells count="4">
    <mergeCell ref="B3:K9"/>
    <mergeCell ref="B62:K62"/>
    <mergeCell ref="B63:K63"/>
    <mergeCell ref="B64:K64"/>
  </mergeCells>
  <hyperlinks>
    <hyperlink ref="I13" r:id="rId1" xr:uid="{8B198599-A141-2348-A3B4-D930AD5F0E4B}"/>
    <hyperlink ref="B62" r:id="rId2" display="http://www.astronomy-morsels.ch/" xr:uid="{AFF54CE6-DC1B-1A45-9DFE-1385841BE864}"/>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72A67-030B-DB49-9900-A41B2ADDAC3A}">
  <sheetPr>
    <pageSetUpPr fitToPage="1"/>
  </sheetPr>
  <dimension ref="B2:M112"/>
  <sheetViews>
    <sheetView showGridLines="0" workbookViewId="0"/>
  </sheetViews>
  <sheetFormatPr baseColWidth="10" defaultRowHeight="16" x14ac:dyDescent="0.2"/>
  <cols>
    <col min="2" max="2" width="10.83203125" style="1"/>
    <col min="3" max="3" width="10.33203125" customWidth="1"/>
    <col min="4" max="4" width="40.83203125" customWidth="1"/>
    <col min="5" max="5" width="19.5" style="1" customWidth="1"/>
    <col min="6" max="6" width="15.33203125" style="1" customWidth="1"/>
    <col min="7" max="11" width="11.83203125" style="3" customWidth="1"/>
    <col min="12" max="13" width="11.83203125" style="1" customWidth="1"/>
  </cols>
  <sheetData>
    <row r="2" spans="2:13" s="2" customFormat="1" ht="40" x14ac:dyDescent="0.2">
      <c r="B2" s="13" t="s">
        <v>11</v>
      </c>
      <c r="C2" s="21" t="s">
        <v>545</v>
      </c>
      <c r="D2" s="21" t="s">
        <v>546</v>
      </c>
      <c r="E2" s="6" t="s">
        <v>488</v>
      </c>
      <c r="F2" s="6" t="s">
        <v>489</v>
      </c>
      <c r="G2" s="7" t="s">
        <v>0</v>
      </c>
      <c r="H2" s="7" t="s">
        <v>490</v>
      </c>
      <c r="I2" s="7" t="s">
        <v>491</v>
      </c>
      <c r="J2" s="7" t="s">
        <v>492</v>
      </c>
      <c r="K2" s="10" t="s">
        <v>493</v>
      </c>
      <c r="L2" s="8" t="s">
        <v>494</v>
      </c>
      <c r="M2" s="9" t="s">
        <v>495</v>
      </c>
    </row>
    <row r="3" spans="2:13" x14ac:dyDescent="0.2">
      <c r="B3" s="81" t="s">
        <v>12</v>
      </c>
      <c r="C3" s="16" t="s">
        <v>654</v>
      </c>
      <c r="D3" s="17" t="s">
        <v>566</v>
      </c>
      <c r="E3" s="23" t="s">
        <v>13</v>
      </c>
      <c r="F3" s="26" t="s">
        <v>14</v>
      </c>
      <c r="G3" s="27" t="s">
        <v>15</v>
      </c>
      <c r="H3" s="27" t="s">
        <v>594</v>
      </c>
      <c r="I3" s="29">
        <v>8.4</v>
      </c>
      <c r="J3" s="38" t="s">
        <v>16</v>
      </c>
      <c r="K3" s="28">
        <v>6300</v>
      </c>
      <c r="L3" s="26" t="s">
        <v>17</v>
      </c>
      <c r="M3" s="63" t="s">
        <v>18</v>
      </c>
    </row>
    <row r="4" spans="2:13" x14ac:dyDescent="0.2">
      <c r="B4" s="82" t="s">
        <v>19</v>
      </c>
      <c r="C4" s="18" t="s">
        <v>20</v>
      </c>
      <c r="D4" s="15" t="s">
        <v>529</v>
      </c>
      <c r="E4" s="24" t="s">
        <v>21</v>
      </c>
      <c r="F4" s="30" t="s">
        <v>22</v>
      </c>
      <c r="G4" s="31" t="s">
        <v>23</v>
      </c>
      <c r="H4" s="31" t="s">
        <v>24</v>
      </c>
      <c r="I4" s="33">
        <v>6.5</v>
      </c>
      <c r="J4" s="39">
        <v>12.9</v>
      </c>
      <c r="K4" s="32">
        <v>37500</v>
      </c>
      <c r="L4" s="30" t="s">
        <v>25</v>
      </c>
      <c r="M4" s="64" t="s">
        <v>26</v>
      </c>
    </row>
    <row r="5" spans="2:13" x14ac:dyDescent="0.2">
      <c r="B5" s="82" t="s">
        <v>27</v>
      </c>
      <c r="C5" s="18" t="s">
        <v>28</v>
      </c>
      <c r="D5" s="15" t="s">
        <v>529</v>
      </c>
      <c r="E5" s="24" t="s">
        <v>21</v>
      </c>
      <c r="F5" s="30" t="s">
        <v>29</v>
      </c>
      <c r="G5" s="31" t="s">
        <v>30</v>
      </c>
      <c r="H5" s="31" t="s">
        <v>31</v>
      </c>
      <c r="I5" s="33">
        <v>6.2</v>
      </c>
      <c r="J5" s="39">
        <v>16.2</v>
      </c>
      <c r="K5" s="32">
        <v>33900</v>
      </c>
      <c r="L5" s="30" t="s">
        <v>32</v>
      </c>
      <c r="M5" s="64" t="s">
        <v>26</v>
      </c>
    </row>
    <row r="6" spans="2:13" x14ac:dyDescent="0.2">
      <c r="B6" s="82" t="s">
        <v>33</v>
      </c>
      <c r="C6" s="18" t="s">
        <v>34</v>
      </c>
      <c r="D6" s="15" t="s">
        <v>609</v>
      </c>
      <c r="E6" s="24" t="s">
        <v>21</v>
      </c>
      <c r="F6" s="30" t="s">
        <v>35</v>
      </c>
      <c r="G6" s="31" t="s">
        <v>36</v>
      </c>
      <c r="H6" s="31" t="s">
        <v>37</v>
      </c>
      <c r="I6" s="33">
        <v>5.6</v>
      </c>
      <c r="J6" s="39">
        <v>26.3</v>
      </c>
      <c r="K6" s="32">
        <v>7200</v>
      </c>
      <c r="L6" s="30" t="s">
        <v>38</v>
      </c>
      <c r="M6" s="64" t="s">
        <v>39</v>
      </c>
    </row>
    <row r="7" spans="2:13" x14ac:dyDescent="0.2">
      <c r="B7" s="82" t="s">
        <v>40</v>
      </c>
      <c r="C7" s="18" t="s">
        <v>41</v>
      </c>
      <c r="D7" s="15" t="s">
        <v>610</v>
      </c>
      <c r="E7" s="24" t="s">
        <v>21</v>
      </c>
      <c r="F7" s="30" t="s">
        <v>42</v>
      </c>
      <c r="G7" s="31" t="s">
        <v>43</v>
      </c>
      <c r="H7" s="31" t="s">
        <v>595</v>
      </c>
      <c r="I7" s="33">
        <v>5.6</v>
      </c>
      <c r="J7" s="39">
        <v>17.399999999999999</v>
      </c>
      <c r="K7" s="32">
        <v>24500</v>
      </c>
      <c r="L7" s="30" t="s">
        <v>38</v>
      </c>
      <c r="M7" s="64" t="s">
        <v>44</v>
      </c>
    </row>
    <row r="8" spans="2:13" x14ac:dyDescent="0.2">
      <c r="B8" s="82" t="s">
        <v>45</v>
      </c>
      <c r="C8" s="18" t="s">
        <v>497</v>
      </c>
      <c r="D8" s="15" t="s">
        <v>530</v>
      </c>
      <c r="E8" s="24" t="s">
        <v>46</v>
      </c>
      <c r="F8" s="30" t="s">
        <v>35</v>
      </c>
      <c r="G8" s="31" t="s">
        <v>47</v>
      </c>
      <c r="H8" s="31" t="s">
        <v>48</v>
      </c>
      <c r="I8" s="33">
        <v>5.3</v>
      </c>
      <c r="J8" s="39">
        <v>25</v>
      </c>
      <c r="K8" s="32">
        <v>2000</v>
      </c>
      <c r="L8" s="30" t="s">
        <v>38</v>
      </c>
      <c r="M8" s="64" t="s">
        <v>26</v>
      </c>
    </row>
    <row r="9" spans="2:13" x14ac:dyDescent="0.2">
      <c r="B9" s="82" t="s">
        <v>49</v>
      </c>
      <c r="C9" s="18" t="s">
        <v>498</v>
      </c>
      <c r="D9" s="15" t="s">
        <v>553</v>
      </c>
      <c r="E9" s="24" t="s">
        <v>46</v>
      </c>
      <c r="F9" s="30" t="s">
        <v>35</v>
      </c>
      <c r="G9" s="31" t="s">
        <v>50</v>
      </c>
      <c r="H9" s="31" t="s">
        <v>51</v>
      </c>
      <c r="I9" s="33">
        <v>4.0999999999999996</v>
      </c>
      <c r="J9" s="39">
        <v>80</v>
      </c>
      <c r="K9" s="31">
        <v>800</v>
      </c>
      <c r="L9" s="30" t="s">
        <v>38</v>
      </c>
      <c r="M9" s="64" t="s">
        <v>26</v>
      </c>
    </row>
    <row r="10" spans="2:13" x14ac:dyDescent="0.2">
      <c r="B10" s="82" t="s">
        <v>52</v>
      </c>
      <c r="C10" s="18" t="s">
        <v>499</v>
      </c>
      <c r="D10" s="15" t="s">
        <v>531</v>
      </c>
      <c r="E10" s="24" t="s">
        <v>53</v>
      </c>
      <c r="F10" s="30" t="s">
        <v>54</v>
      </c>
      <c r="G10" s="31" t="s">
        <v>574</v>
      </c>
      <c r="H10" s="31" t="s">
        <v>55</v>
      </c>
      <c r="I10" s="33">
        <v>6</v>
      </c>
      <c r="J10" s="39" t="s">
        <v>56</v>
      </c>
      <c r="K10" s="32">
        <v>5200</v>
      </c>
      <c r="L10" s="30" t="s">
        <v>38</v>
      </c>
      <c r="M10" s="64" t="s">
        <v>18</v>
      </c>
    </row>
    <row r="11" spans="2:13" x14ac:dyDescent="0.2">
      <c r="B11" s="82" t="s">
        <v>57</v>
      </c>
      <c r="C11" s="18" t="s">
        <v>58</v>
      </c>
      <c r="D11" s="15" t="s">
        <v>529</v>
      </c>
      <c r="E11" s="24" t="s">
        <v>21</v>
      </c>
      <c r="F11" s="30" t="s">
        <v>59</v>
      </c>
      <c r="G11" s="31" t="s">
        <v>60</v>
      </c>
      <c r="H11" s="31" t="s">
        <v>61</v>
      </c>
      <c r="I11" s="33">
        <v>7.7</v>
      </c>
      <c r="J11" s="39">
        <v>9.3000000000000007</v>
      </c>
      <c r="K11" s="32">
        <v>26700</v>
      </c>
      <c r="L11" s="30" t="s">
        <v>38</v>
      </c>
      <c r="M11" s="64" t="s">
        <v>18</v>
      </c>
    </row>
    <row r="12" spans="2:13" x14ac:dyDescent="0.2">
      <c r="B12" s="82" t="s">
        <v>62</v>
      </c>
      <c r="C12" s="18" t="s">
        <v>63</v>
      </c>
      <c r="D12" s="15" t="s">
        <v>529</v>
      </c>
      <c r="E12" s="24" t="s">
        <v>21</v>
      </c>
      <c r="F12" s="30" t="s">
        <v>59</v>
      </c>
      <c r="G12" s="31" t="s">
        <v>64</v>
      </c>
      <c r="H12" s="31" t="s">
        <v>65</v>
      </c>
      <c r="I12" s="33">
        <v>6.6</v>
      </c>
      <c r="J12" s="39">
        <v>15.1</v>
      </c>
      <c r="K12" s="32">
        <v>14400</v>
      </c>
      <c r="L12" s="30" t="s">
        <v>38</v>
      </c>
      <c r="M12" s="64" t="s">
        <v>18</v>
      </c>
    </row>
    <row r="13" spans="2:13" x14ac:dyDescent="0.2">
      <c r="B13" s="82" t="s">
        <v>66</v>
      </c>
      <c r="C13" s="18" t="s">
        <v>500</v>
      </c>
      <c r="D13" s="15" t="s">
        <v>532</v>
      </c>
      <c r="E13" s="24" t="s">
        <v>46</v>
      </c>
      <c r="F13" s="30" t="s">
        <v>67</v>
      </c>
      <c r="G13" s="31" t="s">
        <v>68</v>
      </c>
      <c r="H13" s="31" t="s">
        <v>69</v>
      </c>
      <c r="I13" s="33">
        <v>6.3</v>
      </c>
      <c r="J13" s="39">
        <v>14</v>
      </c>
      <c r="K13" s="32">
        <v>6000</v>
      </c>
      <c r="L13" s="30" t="s">
        <v>38</v>
      </c>
      <c r="M13" s="64" t="s">
        <v>44</v>
      </c>
    </row>
    <row r="14" spans="2:13" x14ac:dyDescent="0.2">
      <c r="B14" s="82" t="s">
        <v>70</v>
      </c>
      <c r="C14" s="18" t="s">
        <v>71</v>
      </c>
      <c r="D14" s="15" t="s">
        <v>602</v>
      </c>
      <c r="E14" s="24" t="s">
        <v>21</v>
      </c>
      <c r="F14" s="30" t="s">
        <v>59</v>
      </c>
      <c r="G14" s="31" t="s">
        <v>72</v>
      </c>
      <c r="H14" s="31" t="s">
        <v>73</v>
      </c>
      <c r="I14" s="33">
        <v>6.7</v>
      </c>
      <c r="J14" s="39">
        <v>14.5</v>
      </c>
      <c r="K14" s="32">
        <v>16000</v>
      </c>
      <c r="L14" s="30" t="s">
        <v>38</v>
      </c>
      <c r="M14" s="64" t="s">
        <v>18</v>
      </c>
    </row>
    <row r="15" spans="2:13" x14ac:dyDescent="0.2">
      <c r="B15" s="82" t="s">
        <v>74</v>
      </c>
      <c r="C15" s="18" t="s">
        <v>501</v>
      </c>
      <c r="D15" s="15" t="s">
        <v>611</v>
      </c>
      <c r="E15" s="24" t="s">
        <v>21</v>
      </c>
      <c r="F15" s="30" t="s">
        <v>75</v>
      </c>
      <c r="G15" s="31" t="s">
        <v>76</v>
      </c>
      <c r="H15" s="31" t="s">
        <v>77</v>
      </c>
      <c r="I15" s="33">
        <v>5.8</v>
      </c>
      <c r="J15" s="39">
        <v>16.600000000000001</v>
      </c>
      <c r="K15" s="32">
        <v>22800</v>
      </c>
      <c r="L15" s="30" t="s">
        <v>38</v>
      </c>
      <c r="M15" s="64" t="s">
        <v>44</v>
      </c>
    </row>
    <row r="16" spans="2:13" x14ac:dyDescent="0.2">
      <c r="B16" s="82" t="s">
        <v>78</v>
      </c>
      <c r="C16" s="18" t="s">
        <v>79</v>
      </c>
      <c r="D16" s="15" t="s">
        <v>529</v>
      </c>
      <c r="E16" s="24" t="s">
        <v>21</v>
      </c>
      <c r="F16" s="30" t="s">
        <v>59</v>
      </c>
      <c r="G16" s="31" t="s">
        <v>80</v>
      </c>
      <c r="H16" s="31" t="s">
        <v>81</v>
      </c>
      <c r="I16" s="33">
        <v>7.6</v>
      </c>
      <c r="J16" s="39">
        <v>11.7</v>
      </c>
      <c r="K16" s="32">
        <v>27400</v>
      </c>
      <c r="L16" s="30" t="s">
        <v>38</v>
      </c>
      <c r="M16" s="64" t="s">
        <v>18</v>
      </c>
    </row>
    <row r="17" spans="2:13" x14ac:dyDescent="0.2">
      <c r="B17" s="82" t="s">
        <v>82</v>
      </c>
      <c r="C17" s="18" t="s">
        <v>83</v>
      </c>
      <c r="D17" s="15" t="s">
        <v>603</v>
      </c>
      <c r="E17" s="24" t="s">
        <v>21</v>
      </c>
      <c r="F17" s="30" t="s">
        <v>84</v>
      </c>
      <c r="G17" s="31" t="s">
        <v>575</v>
      </c>
      <c r="H17" s="31" t="s">
        <v>85</v>
      </c>
      <c r="I17" s="33">
        <v>6.2</v>
      </c>
      <c r="J17" s="39">
        <v>12.3</v>
      </c>
      <c r="K17" s="32">
        <v>33600</v>
      </c>
      <c r="L17" s="30" t="s">
        <v>25</v>
      </c>
      <c r="M17" s="64" t="s">
        <v>26</v>
      </c>
    </row>
    <row r="18" spans="2:13" x14ac:dyDescent="0.2">
      <c r="B18" s="82" t="s">
        <v>86</v>
      </c>
      <c r="C18" s="18" t="s">
        <v>502</v>
      </c>
      <c r="D18" s="15" t="s">
        <v>533</v>
      </c>
      <c r="E18" s="24" t="s">
        <v>46</v>
      </c>
      <c r="F18" s="30" t="s">
        <v>87</v>
      </c>
      <c r="G18" s="31" t="s">
        <v>88</v>
      </c>
      <c r="H18" s="31" t="s">
        <v>89</v>
      </c>
      <c r="I18" s="33">
        <v>6.4</v>
      </c>
      <c r="J18" s="39">
        <v>7</v>
      </c>
      <c r="K18" s="32">
        <v>7000</v>
      </c>
      <c r="L18" s="30" t="s">
        <v>38</v>
      </c>
      <c r="M18" s="64" t="s">
        <v>26</v>
      </c>
    </row>
    <row r="19" spans="2:13" x14ac:dyDescent="0.2">
      <c r="B19" s="82" t="s">
        <v>90</v>
      </c>
      <c r="C19" s="18" t="s">
        <v>503</v>
      </c>
      <c r="D19" s="15" t="s">
        <v>612</v>
      </c>
      <c r="E19" s="24" t="s">
        <v>53</v>
      </c>
      <c r="F19" s="30" t="s">
        <v>54</v>
      </c>
      <c r="G19" s="31" t="s">
        <v>91</v>
      </c>
      <c r="H19" s="31" t="s">
        <v>92</v>
      </c>
      <c r="I19" s="33">
        <v>7</v>
      </c>
      <c r="J19" s="39">
        <v>11</v>
      </c>
      <c r="K19" s="32">
        <v>5000</v>
      </c>
      <c r="L19" s="30" t="s">
        <v>38</v>
      </c>
      <c r="M19" s="64" t="s">
        <v>26</v>
      </c>
    </row>
    <row r="20" spans="2:13" x14ac:dyDescent="0.2">
      <c r="B20" s="82" t="s">
        <v>93</v>
      </c>
      <c r="C20" s="18" t="s">
        <v>94</v>
      </c>
      <c r="D20" s="15" t="s">
        <v>613</v>
      </c>
      <c r="E20" s="24" t="s">
        <v>46</v>
      </c>
      <c r="F20" s="30" t="s">
        <v>54</v>
      </c>
      <c r="G20" s="31" t="s">
        <v>95</v>
      </c>
      <c r="H20" s="31" t="s">
        <v>96</v>
      </c>
      <c r="I20" s="33">
        <v>7.5</v>
      </c>
      <c r="J20" s="39">
        <v>9</v>
      </c>
      <c r="K20" s="32">
        <v>4900</v>
      </c>
      <c r="L20" s="30" t="s">
        <v>38</v>
      </c>
      <c r="M20" s="64" t="s">
        <v>18</v>
      </c>
    </row>
    <row r="21" spans="2:13" x14ac:dyDescent="0.2">
      <c r="B21" s="82" t="s">
        <v>97</v>
      </c>
      <c r="C21" s="18" t="s">
        <v>98</v>
      </c>
      <c r="D21" s="15" t="s">
        <v>529</v>
      </c>
      <c r="E21" s="24" t="s">
        <v>21</v>
      </c>
      <c r="F21" s="30" t="s">
        <v>59</v>
      </c>
      <c r="G21" s="31" t="s">
        <v>576</v>
      </c>
      <c r="H21" s="31" t="s">
        <v>99</v>
      </c>
      <c r="I21" s="33">
        <v>6.8</v>
      </c>
      <c r="J21" s="39">
        <v>13.5</v>
      </c>
      <c r="K21" s="32">
        <v>27100</v>
      </c>
      <c r="L21" s="30" t="s">
        <v>38</v>
      </c>
      <c r="M21" s="64" t="s">
        <v>18</v>
      </c>
    </row>
    <row r="22" spans="2:13" x14ac:dyDescent="0.2">
      <c r="B22" s="82" t="s">
        <v>100</v>
      </c>
      <c r="C22" s="18" t="s">
        <v>504</v>
      </c>
      <c r="D22" s="15" t="s">
        <v>534</v>
      </c>
      <c r="E22" s="24" t="s">
        <v>53</v>
      </c>
      <c r="F22" s="30" t="s">
        <v>54</v>
      </c>
      <c r="G22" s="31" t="s">
        <v>577</v>
      </c>
      <c r="H22" s="31" t="s">
        <v>101</v>
      </c>
      <c r="I22" s="33">
        <v>9</v>
      </c>
      <c r="J22" s="39">
        <v>28</v>
      </c>
      <c r="K22" s="32">
        <v>5200</v>
      </c>
      <c r="L22" s="30" t="s">
        <v>38</v>
      </c>
      <c r="M22" s="64" t="s">
        <v>102</v>
      </c>
    </row>
    <row r="23" spans="2:13" x14ac:dyDescent="0.2">
      <c r="B23" s="82" t="s">
        <v>103</v>
      </c>
      <c r="C23" s="18" t="s">
        <v>104</v>
      </c>
      <c r="D23" s="15" t="s">
        <v>614</v>
      </c>
      <c r="E23" s="24" t="s">
        <v>46</v>
      </c>
      <c r="F23" s="30" t="s">
        <v>54</v>
      </c>
      <c r="G23" s="31" t="s">
        <v>578</v>
      </c>
      <c r="H23" s="31" t="s">
        <v>105</v>
      </c>
      <c r="I23" s="33">
        <v>6.5</v>
      </c>
      <c r="J23" s="39">
        <v>13</v>
      </c>
      <c r="K23" s="32">
        <v>4250</v>
      </c>
      <c r="L23" s="30" t="s">
        <v>38</v>
      </c>
      <c r="M23" s="64" t="s">
        <v>18</v>
      </c>
    </row>
    <row r="24" spans="2:13" x14ac:dyDescent="0.2">
      <c r="B24" s="82" t="s">
        <v>106</v>
      </c>
      <c r="C24" s="18" t="s">
        <v>107</v>
      </c>
      <c r="D24" s="15" t="s">
        <v>615</v>
      </c>
      <c r="E24" s="24" t="s">
        <v>21</v>
      </c>
      <c r="F24" s="30" t="s">
        <v>54</v>
      </c>
      <c r="G24" s="31" t="s">
        <v>108</v>
      </c>
      <c r="H24" s="31" t="s">
        <v>109</v>
      </c>
      <c r="I24" s="33">
        <v>5.0999999999999996</v>
      </c>
      <c r="J24" s="39">
        <v>24</v>
      </c>
      <c r="K24" s="32">
        <v>10100</v>
      </c>
      <c r="L24" s="30" t="s">
        <v>38</v>
      </c>
      <c r="M24" s="64" t="s">
        <v>44</v>
      </c>
    </row>
    <row r="25" spans="2:13" x14ac:dyDescent="0.2">
      <c r="B25" s="82" t="s">
        <v>110</v>
      </c>
      <c r="C25" s="18" t="s">
        <v>111</v>
      </c>
      <c r="D25" s="15" t="s">
        <v>529</v>
      </c>
      <c r="E25" s="24" t="s">
        <v>46</v>
      </c>
      <c r="F25" s="30" t="s">
        <v>54</v>
      </c>
      <c r="G25" s="31" t="s">
        <v>112</v>
      </c>
      <c r="H25" s="31" t="s">
        <v>113</v>
      </c>
      <c r="I25" s="33">
        <v>6.9</v>
      </c>
      <c r="J25" s="39">
        <v>27</v>
      </c>
      <c r="K25" s="32">
        <v>2150</v>
      </c>
      <c r="L25" s="30" t="s">
        <v>38</v>
      </c>
      <c r="M25" s="64" t="s">
        <v>26</v>
      </c>
    </row>
    <row r="26" spans="2:13" x14ac:dyDescent="0.2">
      <c r="B26" s="82" t="s">
        <v>114</v>
      </c>
      <c r="C26" s="18" t="s">
        <v>505</v>
      </c>
      <c r="D26" s="15" t="s">
        <v>616</v>
      </c>
      <c r="E26" s="24" t="s">
        <v>115</v>
      </c>
      <c r="F26" s="30" t="s">
        <v>54</v>
      </c>
      <c r="G26" s="31" t="s">
        <v>116</v>
      </c>
      <c r="H26" s="31" t="s">
        <v>117</v>
      </c>
      <c r="I26" s="33">
        <v>4.5999999999999996</v>
      </c>
      <c r="J26" s="39">
        <v>90</v>
      </c>
      <c r="K26" s="32">
        <v>10000</v>
      </c>
      <c r="L26" s="30" t="s">
        <v>38</v>
      </c>
      <c r="M26" s="64" t="s">
        <v>18</v>
      </c>
    </row>
    <row r="27" spans="2:13" x14ac:dyDescent="0.2">
      <c r="B27" s="82" t="s">
        <v>118</v>
      </c>
      <c r="C27" s="18"/>
      <c r="D27" s="15" t="s">
        <v>119</v>
      </c>
      <c r="E27" s="24" t="s">
        <v>46</v>
      </c>
      <c r="F27" s="30" t="s">
        <v>54</v>
      </c>
      <c r="G27" s="31" t="s">
        <v>120</v>
      </c>
      <c r="H27" s="31" t="s">
        <v>121</v>
      </c>
      <c r="I27" s="33">
        <v>6.5</v>
      </c>
      <c r="J27" s="39">
        <v>40</v>
      </c>
      <c r="K27" s="32">
        <v>2000</v>
      </c>
      <c r="L27" s="30" t="s">
        <v>38</v>
      </c>
      <c r="M27" s="64" t="s">
        <v>26</v>
      </c>
    </row>
    <row r="28" spans="2:13" x14ac:dyDescent="0.2">
      <c r="B28" s="82" t="s">
        <v>122</v>
      </c>
      <c r="C28" s="18" t="s">
        <v>123</v>
      </c>
      <c r="D28" s="15" t="s">
        <v>529</v>
      </c>
      <c r="E28" s="24" t="s">
        <v>46</v>
      </c>
      <c r="F28" s="30" t="s">
        <v>67</v>
      </c>
      <c r="G28" s="31" t="s">
        <v>124</v>
      </c>
      <c r="H28" s="31" t="s">
        <v>125</v>
      </c>
      <c r="I28" s="33">
        <v>8</v>
      </c>
      <c r="J28" s="39">
        <v>15</v>
      </c>
      <c r="K28" s="32">
        <v>5000</v>
      </c>
      <c r="L28" s="30" t="s">
        <v>38</v>
      </c>
      <c r="M28" s="64" t="s">
        <v>18</v>
      </c>
    </row>
    <row r="29" spans="2:13" x14ac:dyDescent="0.2">
      <c r="B29" s="82" t="s">
        <v>126</v>
      </c>
      <c r="C29" s="18" t="s">
        <v>506</v>
      </c>
      <c r="D29" s="15" t="s">
        <v>567</v>
      </c>
      <c r="E29" s="24" t="s">
        <v>127</v>
      </c>
      <c r="F29" s="30" t="s">
        <v>128</v>
      </c>
      <c r="G29" s="31" t="s">
        <v>129</v>
      </c>
      <c r="H29" s="31" t="s">
        <v>130</v>
      </c>
      <c r="I29" s="33">
        <v>7.4</v>
      </c>
      <c r="J29" s="39" t="s">
        <v>131</v>
      </c>
      <c r="K29" s="32">
        <v>1250</v>
      </c>
      <c r="L29" s="30" t="s">
        <v>38</v>
      </c>
      <c r="M29" s="64" t="s">
        <v>26</v>
      </c>
    </row>
    <row r="30" spans="2:13" x14ac:dyDescent="0.2">
      <c r="B30" s="82" t="s">
        <v>132</v>
      </c>
      <c r="C30" s="18" t="s">
        <v>133</v>
      </c>
      <c r="D30" s="15" t="s">
        <v>529</v>
      </c>
      <c r="E30" s="24" t="s">
        <v>21</v>
      </c>
      <c r="F30" s="30" t="s">
        <v>54</v>
      </c>
      <c r="G30" s="31" t="s">
        <v>134</v>
      </c>
      <c r="H30" s="31" t="s">
        <v>135</v>
      </c>
      <c r="I30" s="33">
        <v>6.8</v>
      </c>
      <c r="J30" s="39">
        <v>11.2</v>
      </c>
      <c r="K30" s="32">
        <v>17900</v>
      </c>
      <c r="L30" s="30" t="s">
        <v>38</v>
      </c>
      <c r="M30" s="64" t="s">
        <v>26</v>
      </c>
    </row>
    <row r="31" spans="2:13" x14ac:dyDescent="0.2">
      <c r="B31" s="82" t="s">
        <v>136</v>
      </c>
      <c r="C31" s="18" t="s">
        <v>137</v>
      </c>
      <c r="D31" s="15" t="s">
        <v>617</v>
      </c>
      <c r="E31" s="24" t="s">
        <v>46</v>
      </c>
      <c r="F31" s="30" t="s">
        <v>138</v>
      </c>
      <c r="G31" s="31" t="s">
        <v>139</v>
      </c>
      <c r="H31" s="31" t="s">
        <v>140</v>
      </c>
      <c r="I31" s="33">
        <v>7.1</v>
      </c>
      <c r="J31" s="39">
        <v>7</v>
      </c>
      <c r="K31" s="32">
        <v>4000</v>
      </c>
      <c r="L31" s="30" t="s">
        <v>38</v>
      </c>
      <c r="M31" s="64" t="s">
        <v>26</v>
      </c>
    </row>
    <row r="32" spans="2:13" x14ac:dyDescent="0.2">
      <c r="B32" s="82" t="s">
        <v>141</v>
      </c>
      <c r="C32" s="18" t="s">
        <v>142</v>
      </c>
      <c r="D32" s="15" t="s">
        <v>618</v>
      </c>
      <c r="E32" s="24" t="s">
        <v>21</v>
      </c>
      <c r="F32" s="30" t="s">
        <v>143</v>
      </c>
      <c r="G32" s="31" t="s">
        <v>144</v>
      </c>
      <c r="H32" s="31" t="s">
        <v>145</v>
      </c>
      <c r="I32" s="33">
        <v>7.2</v>
      </c>
      <c r="J32" s="39">
        <v>11</v>
      </c>
      <c r="K32" s="32">
        <v>24800</v>
      </c>
      <c r="L32" s="30" t="s">
        <v>25</v>
      </c>
      <c r="M32" s="64" t="s">
        <v>26</v>
      </c>
    </row>
    <row r="33" spans="2:13" x14ac:dyDescent="0.2">
      <c r="B33" s="82" t="s">
        <v>146</v>
      </c>
      <c r="C33" s="18" t="s">
        <v>507</v>
      </c>
      <c r="D33" s="15" t="s">
        <v>547</v>
      </c>
      <c r="E33" s="24" t="s">
        <v>147</v>
      </c>
      <c r="F33" s="30" t="s">
        <v>148</v>
      </c>
      <c r="G33" s="31" t="s">
        <v>149</v>
      </c>
      <c r="H33" s="31" t="s">
        <v>150</v>
      </c>
      <c r="I33" s="33">
        <v>3.4</v>
      </c>
      <c r="J33" s="39" t="s">
        <v>151</v>
      </c>
      <c r="K33" s="32">
        <v>2900000</v>
      </c>
      <c r="L33" s="30" t="s">
        <v>25</v>
      </c>
      <c r="M33" s="64" t="s">
        <v>26</v>
      </c>
    </row>
    <row r="34" spans="2:13" x14ac:dyDescent="0.2">
      <c r="B34" s="82" t="s">
        <v>152</v>
      </c>
      <c r="C34" s="18" t="s">
        <v>508</v>
      </c>
      <c r="D34" s="15" t="s">
        <v>601</v>
      </c>
      <c r="E34" s="24" t="s">
        <v>153</v>
      </c>
      <c r="F34" s="30" t="s">
        <v>148</v>
      </c>
      <c r="G34" s="31" t="s">
        <v>149</v>
      </c>
      <c r="H34" s="31" t="s">
        <v>154</v>
      </c>
      <c r="I34" s="33">
        <v>8.1</v>
      </c>
      <c r="J34" s="39" t="s">
        <v>155</v>
      </c>
      <c r="K34" s="32">
        <v>2900000</v>
      </c>
      <c r="L34" s="30" t="s">
        <v>25</v>
      </c>
      <c r="M34" s="64" t="s">
        <v>26</v>
      </c>
    </row>
    <row r="35" spans="2:13" x14ac:dyDescent="0.2">
      <c r="B35" s="82" t="s">
        <v>156</v>
      </c>
      <c r="C35" s="18" t="s">
        <v>509</v>
      </c>
      <c r="D35" s="15" t="s">
        <v>548</v>
      </c>
      <c r="E35" s="24" t="s">
        <v>147</v>
      </c>
      <c r="F35" s="30" t="s">
        <v>157</v>
      </c>
      <c r="G35" s="31" t="s">
        <v>158</v>
      </c>
      <c r="H35" s="31" t="s">
        <v>159</v>
      </c>
      <c r="I35" s="33">
        <v>5.7</v>
      </c>
      <c r="J35" s="39" t="s">
        <v>160</v>
      </c>
      <c r="K35" s="32">
        <v>3000000</v>
      </c>
      <c r="L35" s="30" t="s">
        <v>25</v>
      </c>
      <c r="M35" s="64" t="s">
        <v>39</v>
      </c>
    </row>
    <row r="36" spans="2:13" x14ac:dyDescent="0.2">
      <c r="B36" s="82" t="s">
        <v>161</v>
      </c>
      <c r="C36" s="18" t="s">
        <v>162</v>
      </c>
      <c r="D36" s="15" t="s">
        <v>619</v>
      </c>
      <c r="E36" s="24" t="s">
        <v>46</v>
      </c>
      <c r="F36" s="30" t="s">
        <v>163</v>
      </c>
      <c r="G36" s="31" t="s">
        <v>579</v>
      </c>
      <c r="H36" s="31" t="s">
        <v>164</v>
      </c>
      <c r="I36" s="33">
        <v>5.5</v>
      </c>
      <c r="J36" s="39">
        <v>35</v>
      </c>
      <c r="K36" s="32">
        <v>1400</v>
      </c>
      <c r="L36" s="30" t="s">
        <v>25</v>
      </c>
      <c r="M36" s="64" t="s">
        <v>26</v>
      </c>
    </row>
    <row r="37" spans="2:13" x14ac:dyDescent="0.2">
      <c r="B37" s="82" t="s">
        <v>165</v>
      </c>
      <c r="C37" s="18" t="s">
        <v>166</v>
      </c>
      <c r="D37" s="15" t="s">
        <v>620</v>
      </c>
      <c r="E37" s="24" t="s">
        <v>46</v>
      </c>
      <c r="F37" s="30" t="s">
        <v>167</v>
      </c>
      <c r="G37" s="31" t="s">
        <v>168</v>
      </c>
      <c r="H37" s="31" t="s">
        <v>169</v>
      </c>
      <c r="I37" s="33">
        <v>5.3</v>
      </c>
      <c r="J37" s="39">
        <v>28</v>
      </c>
      <c r="K37" s="32">
        <v>2800</v>
      </c>
      <c r="L37" s="30" t="s">
        <v>17</v>
      </c>
      <c r="M37" s="64" t="s">
        <v>44</v>
      </c>
    </row>
    <row r="38" spans="2:13" x14ac:dyDescent="0.2">
      <c r="B38" s="82" t="s">
        <v>170</v>
      </c>
      <c r="C38" s="18" t="s">
        <v>171</v>
      </c>
      <c r="D38" s="15" t="s">
        <v>604</v>
      </c>
      <c r="E38" s="24" t="s">
        <v>46</v>
      </c>
      <c r="F38" s="30" t="s">
        <v>172</v>
      </c>
      <c r="G38" s="31" t="s">
        <v>173</v>
      </c>
      <c r="H38" s="31" t="s">
        <v>174</v>
      </c>
      <c r="I38" s="33">
        <v>6.3</v>
      </c>
      <c r="J38" s="39">
        <v>12</v>
      </c>
      <c r="K38" s="32">
        <v>4100</v>
      </c>
      <c r="L38" s="30" t="s">
        <v>17</v>
      </c>
      <c r="M38" s="64" t="s">
        <v>26</v>
      </c>
    </row>
    <row r="39" spans="2:13" x14ac:dyDescent="0.2">
      <c r="B39" s="82" t="s">
        <v>175</v>
      </c>
      <c r="C39" s="18" t="s">
        <v>176</v>
      </c>
      <c r="D39" s="15" t="s">
        <v>621</v>
      </c>
      <c r="E39" s="24" t="s">
        <v>46</v>
      </c>
      <c r="F39" s="30" t="s">
        <v>172</v>
      </c>
      <c r="G39" s="31" t="s">
        <v>177</v>
      </c>
      <c r="H39" s="31" t="s">
        <v>178</v>
      </c>
      <c r="I39" s="33">
        <v>6.2</v>
      </c>
      <c r="J39" s="39">
        <v>24</v>
      </c>
      <c r="K39" s="32">
        <v>4400</v>
      </c>
      <c r="L39" s="30" t="s">
        <v>17</v>
      </c>
      <c r="M39" s="64" t="s">
        <v>26</v>
      </c>
    </row>
    <row r="40" spans="2:13" x14ac:dyDescent="0.2">
      <c r="B40" s="82" t="s">
        <v>179</v>
      </c>
      <c r="C40" s="18" t="s">
        <v>180</v>
      </c>
      <c r="D40" s="15" t="s">
        <v>552</v>
      </c>
      <c r="E40" s="24" t="s">
        <v>46</v>
      </c>
      <c r="F40" s="30" t="s">
        <v>172</v>
      </c>
      <c r="G40" s="31" t="s">
        <v>181</v>
      </c>
      <c r="H40" s="31" t="s">
        <v>182</v>
      </c>
      <c r="I40" s="33">
        <v>7.4</v>
      </c>
      <c r="J40" s="39">
        <v>21</v>
      </c>
      <c r="K40" s="32">
        <v>4200</v>
      </c>
      <c r="L40" s="30" t="s">
        <v>17</v>
      </c>
      <c r="M40" s="64" t="s">
        <v>26</v>
      </c>
    </row>
    <row r="41" spans="2:13" x14ac:dyDescent="0.2">
      <c r="B41" s="82" t="s">
        <v>183</v>
      </c>
      <c r="C41" s="18" t="s">
        <v>184</v>
      </c>
      <c r="D41" s="15" t="s">
        <v>529</v>
      </c>
      <c r="E41" s="24" t="s">
        <v>46</v>
      </c>
      <c r="F41" s="30" t="s">
        <v>138</v>
      </c>
      <c r="G41" s="31" t="s">
        <v>185</v>
      </c>
      <c r="H41" s="31" t="s">
        <v>186</v>
      </c>
      <c r="I41" s="33">
        <v>5.2</v>
      </c>
      <c r="J41" s="39">
        <v>32</v>
      </c>
      <c r="K41" s="31">
        <v>825</v>
      </c>
      <c r="L41" s="30" t="s">
        <v>25</v>
      </c>
      <c r="M41" s="64" t="s">
        <v>26</v>
      </c>
    </row>
    <row r="42" spans="2:13" x14ac:dyDescent="0.2">
      <c r="B42" s="82" t="s">
        <v>187</v>
      </c>
      <c r="C42" s="18"/>
      <c r="D42" s="15" t="s">
        <v>188</v>
      </c>
      <c r="E42" s="24" t="s">
        <v>189</v>
      </c>
      <c r="F42" s="30" t="s">
        <v>190</v>
      </c>
      <c r="G42" s="31" t="s">
        <v>191</v>
      </c>
      <c r="H42" s="31" t="s">
        <v>192</v>
      </c>
      <c r="I42" s="33">
        <v>9.3000000000000007</v>
      </c>
      <c r="J42" s="39">
        <v>49</v>
      </c>
      <c r="K42" s="31">
        <v>510</v>
      </c>
      <c r="L42" s="30" t="s">
        <v>32</v>
      </c>
      <c r="M42" s="64" t="s">
        <v>26</v>
      </c>
    </row>
    <row r="43" spans="2:13" x14ac:dyDescent="0.2">
      <c r="B43" s="82" t="s">
        <v>193</v>
      </c>
      <c r="C43" s="18" t="s">
        <v>194</v>
      </c>
      <c r="D43" s="15" t="s">
        <v>622</v>
      </c>
      <c r="E43" s="24" t="s">
        <v>46</v>
      </c>
      <c r="F43" s="30" t="s">
        <v>195</v>
      </c>
      <c r="G43" s="31" t="s">
        <v>580</v>
      </c>
      <c r="H43" s="31" t="s">
        <v>196</v>
      </c>
      <c r="I43" s="33">
        <v>4.5999999999999996</v>
      </c>
      <c r="J43" s="39">
        <v>38</v>
      </c>
      <c r="K43" s="32">
        <v>2300</v>
      </c>
      <c r="L43" s="30" t="s">
        <v>17</v>
      </c>
      <c r="M43" s="64" t="s">
        <v>26</v>
      </c>
    </row>
    <row r="44" spans="2:13" x14ac:dyDescent="0.2">
      <c r="B44" s="82" t="s">
        <v>197</v>
      </c>
      <c r="C44" s="18" t="s">
        <v>510</v>
      </c>
      <c r="D44" s="15" t="s">
        <v>551</v>
      </c>
      <c r="E44" s="24" t="s">
        <v>53</v>
      </c>
      <c r="F44" s="30" t="s">
        <v>198</v>
      </c>
      <c r="G44" s="31" t="s">
        <v>199</v>
      </c>
      <c r="H44" s="31" t="s">
        <v>200</v>
      </c>
      <c r="I44" s="33">
        <v>4</v>
      </c>
      <c r="J44" s="39" t="s">
        <v>201</v>
      </c>
      <c r="K44" s="32">
        <v>1600</v>
      </c>
      <c r="L44" s="30" t="s">
        <v>17</v>
      </c>
      <c r="M44" s="64" t="s">
        <v>44</v>
      </c>
    </row>
    <row r="45" spans="2:13" x14ac:dyDescent="0.2">
      <c r="B45" s="82" t="s">
        <v>202</v>
      </c>
      <c r="C45" s="18" t="s">
        <v>511</v>
      </c>
      <c r="D45" s="15" t="s">
        <v>550</v>
      </c>
      <c r="E45" s="24" t="s">
        <v>53</v>
      </c>
      <c r="F45" s="30" t="s">
        <v>198</v>
      </c>
      <c r="G45" s="31" t="s">
        <v>203</v>
      </c>
      <c r="H45" s="31" t="s">
        <v>204</v>
      </c>
      <c r="I45" s="33">
        <v>9</v>
      </c>
      <c r="J45" s="39" t="s">
        <v>205</v>
      </c>
      <c r="K45" s="32">
        <v>1600</v>
      </c>
      <c r="L45" s="30" t="s">
        <v>17</v>
      </c>
      <c r="M45" s="64" t="s">
        <v>26</v>
      </c>
    </row>
    <row r="46" spans="2:13" x14ac:dyDescent="0.2">
      <c r="B46" s="82" t="s">
        <v>206</v>
      </c>
      <c r="C46" s="18" t="s">
        <v>512</v>
      </c>
      <c r="D46" s="15" t="s">
        <v>568</v>
      </c>
      <c r="E46" s="24" t="s">
        <v>46</v>
      </c>
      <c r="F46" s="30" t="s">
        <v>207</v>
      </c>
      <c r="G46" s="31" t="s">
        <v>208</v>
      </c>
      <c r="H46" s="31" t="s">
        <v>209</v>
      </c>
      <c r="I46" s="33">
        <v>3.7</v>
      </c>
      <c r="J46" s="39">
        <v>95</v>
      </c>
      <c r="K46" s="31">
        <v>577</v>
      </c>
      <c r="L46" s="30" t="s">
        <v>17</v>
      </c>
      <c r="M46" s="64" t="s">
        <v>26</v>
      </c>
    </row>
    <row r="47" spans="2:13" x14ac:dyDescent="0.2">
      <c r="B47" s="82" t="s">
        <v>210</v>
      </c>
      <c r="C47" s="18"/>
      <c r="D47" s="15" t="s">
        <v>211</v>
      </c>
      <c r="E47" s="24" t="s">
        <v>46</v>
      </c>
      <c r="F47" s="30" t="s">
        <v>14</v>
      </c>
      <c r="G47" s="31" t="s">
        <v>581</v>
      </c>
      <c r="H47" s="31" t="s">
        <v>212</v>
      </c>
      <c r="I47" s="33">
        <v>1.6</v>
      </c>
      <c r="J47" s="39">
        <v>110</v>
      </c>
      <c r="K47" s="31">
        <v>380</v>
      </c>
      <c r="L47" s="30" t="s">
        <v>17</v>
      </c>
      <c r="M47" s="64" t="s">
        <v>44</v>
      </c>
    </row>
    <row r="48" spans="2:13" x14ac:dyDescent="0.2">
      <c r="B48" s="82" t="s">
        <v>213</v>
      </c>
      <c r="C48" s="18" t="s">
        <v>214</v>
      </c>
      <c r="D48" s="15" t="s">
        <v>529</v>
      </c>
      <c r="E48" s="24" t="s">
        <v>46</v>
      </c>
      <c r="F48" s="30" t="s">
        <v>215</v>
      </c>
      <c r="G48" s="31" t="s">
        <v>216</v>
      </c>
      <c r="H48" s="31" t="s">
        <v>217</v>
      </c>
      <c r="I48" s="33">
        <v>6</v>
      </c>
      <c r="J48" s="39">
        <v>27</v>
      </c>
      <c r="K48" s="32">
        <v>5400</v>
      </c>
      <c r="L48" s="30" t="s">
        <v>17</v>
      </c>
      <c r="M48" s="64" t="s">
        <v>26</v>
      </c>
    </row>
    <row r="49" spans="2:13" x14ac:dyDescent="0.2">
      <c r="B49" s="82" t="s">
        <v>218</v>
      </c>
      <c r="C49" s="18" t="s">
        <v>219</v>
      </c>
      <c r="D49" s="15" t="s">
        <v>529</v>
      </c>
      <c r="E49" s="24" t="s">
        <v>46</v>
      </c>
      <c r="F49" s="30" t="s">
        <v>215</v>
      </c>
      <c r="G49" s="31" t="s">
        <v>220</v>
      </c>
      <c r="H49" s="31" t="s">
        <v>221</v>
      </c>
      <c r="I49" s="33">
        <v>5.2</v>
      </c>
      <c r="J49" s="39">
        <v>30</v>
      </c>
      <c r="K49" s="32">
        <v>1600</v>
      </c>
      <c r="L49" s="30" t="s">
        <v>17</v>
      </c>
      <c r="M49" s="64" t="s">
        <v>26</v>
      </c>
    </row>
    <row r="50" spans="2:13" x14ac:dyDescent="0.2">
      <c r="B50" s="82" t="s">
        <v>222</v>
      </c>
      <c r="C50" s="18" t="s">
        <v>223</v>
      </c>
      <c r="D50" s="15" t="s">
        <v>529</v>
      </c>
      <c r="E50" s="24" t="s">
        <v>46</v>
      </c>
      <c r="F50" s="30" t="s">
        <v>224</v>
      </c>
      <c r="G50" s="31" t="s">
        <v>225</v>
      </c>
      <c r="H50" s="31" t="s">
        <v>226</v>
      </c>
      <c r="I50" s="33">
        <v>5.5</v>
      </c>
      <c r="J50" s="39">
        <v>54</v>
      </c>
      <c r="K50" s="32">
        <v>1500</v>
      </c>
      <c r="L50" s="30" t="s">
        <v>17</v>
      </c>
      <c r="M50" s="64" t="s">
        <v>26</v>
      </c>
    </row>
    <row r="51" spans="2:13" x14ac:dyDescent="0.2">
      <c r="B51" s="82" t="s">
        <v>227</v>
      </c>
      <c r="C51" s="18" t="s">
        <v>228</v>
      </c>
      <c r="D51" s="15" t="s">
        <v>529</v>
      </c>
      <c r="E51" s="24" t="s">
        <v>153</v>
      </c>
      <c r="F51" s="30" t="s">
        <v>229</v>
      </c>
      <c r="G51" s="31" t="s">
        <v>230</v>
      </c>
      <c r="H51" s="31" t="s">
        <v>231</v>
      </c>
      <c r="I51" s="33">
        <v>8.4</v>
      </c>
      <c r="J51" s="39" t="s">
        <v>232</v>
      </c>
      <c r="K51" s="32">
        <v>60000000</v>
      </c>
      <c r="L51" s="30" t="s">
        <v>32</v>
      </c>
      <c r="M51" s="64" t="s">
        <v>18</v>
      </c>
    </row>
    <row r="52" spans="2:13" x14ac:dyDescent="0.2">
      <c r="B52" s="82" t="s">
        <v>233</v>
      </c>
      <c r="C52" s="18" t="s">
        <v>234</v>
      </c>
      <c r="D52" s="15" t="s">
        <v>605</v>
      </c>
      <c r="E52" s="24" t="s">
        <v>46</v>
      </c>
      <c r="F52" s="30" t="s">
        <v>235</v>
      </c>
      <c r="G52" s="31" t="s">
        <v>593</v>
      </c>
      <c r="H52" s="31" t="s">
        <v>236</v>
      </c>
      <c r="I52" s="33">
        <v>6.3</v>
      </c>
      <c r="J52" s="39">
        <v>16</v>
      </c>
      <c r="K52" s="32">
        <v>3000</v>
      </c>
      <c r="L52" s="30" t="s">
        <v>17</v>
      </c>
      <c r="M52" s="64" t="s">
        <v>26</v>
      </c>
    </row>
    <row r="53" spans="2:13" x14ac:dyDescent="0.2">
      <c r="B53" s="82" t="s">
        <v>237</v>
      </c>
      <c r="C53" s="18" t="s">
        <v>513</v>
      </c>
      <c r="D53" s="15" t="s">
        <v>535</v>
      </c>
      <c r="E53" s="24" t="s">
        <v>147</v>
      </c>
      <c r="F53" s="30" t="s">
        <v>29</v>
      </c>
      <c r="G53" s="31" t="s">
        <v>238</v>
      </c>
      <c r="H53" s="31" t="s">
        <v>239</v>
      </c>
      <c r="I53" s="33">
        <v>8.4</v>
      </c>
      <c r="J53" s="39" t="s">
        <v>240</v>
      </c>
      <c r="K53" s="32">
        <v>37000000</v>
      </c>
      <c r="L53" s="30" t="s">
        <v>32</v>
      </c>
      <c r="M53" s="64" t="s">
        <v>18</v>
      </c>
    </row>
    <row r="54" spans="2:13" x14ac:dyDescent="0.2">
      <c r="B54" s="82" t="s">
        <v>241</v>
      </c>
      <c r="C54" s="18" t="s">
        <v>242</v>
      </c>
      <c r="D54" s="15" t="s">
        <v>652</v>
      </c>
      <c r="E54" s="24" t="s">
        <v>46</v>
      </c>
      <c r="F54" s="30" t="s">
        <v>243</v>
      </c>
      <c r="G54" s="31" t="s">
        <v>244</v>
      </c>
      <c r="H54" s="31" t="s">
        <v>245</v>
      </c>
      <c r="I54" s="33">
        <v>7.3</v>
      </c>
      <c r="J54" s="39">
        <v>13</v>
      </c>
      <c r="K54" s="32">
        <v>5000</v>
      </c>
      <c r="L54" s="30" t="s">
        <v>25</v>
      </c>
      <c r="M54" s="64" t="s">
        <v>26</v>
      </c>
    </row>
    <row r="55" spans="2:13" x14ac:dyDescent="0.2">
      <c r="B55" s="82" t="s">
        <v>246</v>
      </c>
      <c r="C55" s="18" t="s">
        <v>247</v>
      </c>
      <c r="D55" s="15" t="s">
        <v>529</v>
      </c>
      <c r="E55" s="24" t="s">
        <v>21</v>
      </c>
      <c r="F55" s="30" t="s">
        <v>248</v>
      </c>
      <c r="G55" s="31" t="s">
        <v>249</v>
      </c>
      <c r="H55" s="31" t="s">
        <v>250</v>
      </c>
      <c r="I55" s="33">
        <v>7.6</v>
      </c>
      <c r="J55" s="39">
        <v>12.6</v>
      </c>
      <c r="K55" s="32">
        <v>56400</v>
      </c>
      <c r="L55" s="30" t="s">
        <v>32</v>
      </c>
      <c r="M55" s="64" t="s">
        <v>26</v>
      </c>
    </row>
    <row r="56" spans="2:13" x14ac:dyDescent="0.2">
      <c r="B56" s="82" t="s">
        <v>251</v>
      </c>
      <c r="C56" s="18" t="s">
        <v>252</v>
      </c>
      <c r="D56" s="15" t="s">
        <v>529</v>
      </c>
      <c r="E56" s="24" t="s">
        <v>21</v>
      </c>
      <c r="F56" s="30" t="s">
        <v>54</v>
      </c>
      <c r="G56" s="31" t="s">
        <v>253</v>
      </c>
      <c r="H56" s="31" t="s">
        <v>254</v>
      </c>
      <c r="I56" s="33">
        <v>7.6</v>
      </c>
      <c r="J56" s="39">
        <v>9.1</v>
      </c>
      <c r="K56" s="32">
        <v>82800</v>
      </c>
      <c r="L56" s="30" t="s">
        <v>38</v>
      </c>
      <c r="M56" s="64" t="s">
        <v>18</v>
      </c>
    </row>
    <row r="57" spans="2:13" x14ac:dyDescent="0.2">
      <c r="B57" s="82" t="s">
        <v>255</v>
      </c>
      <c r="C57" s="18" t="s">
        <v>256</v>
      </c>
      <c r="D57" s="15" t="s">
        <v>624</v>
      </c>
      <c r="E57" s="24" t="s">
        <v>21</v>
      </c>
      <c r="F57" s="30" t="s">
        <v>54</v>
      </c>
      <c r="G57" s="31" t="s">
        <v>592</v>
      </c>
      <c r="H57" s="31" t="s">
        <v>257</v>
      </c>
      <c r="I57" s="33">
        <v>6.3</v>
      </c>
      <c r="J57" s="39">
        <v>19</v>
      </c>
      <c r="K57" s="32">
        <v>16600</v>
      </c>
      <c r="L57" s="30" t="s">
        <v>38</v>
      </c>
      <c r="M57" s="64" t="s">
        <v>39</v>
      </c>
    </row>
    <row r="58" spans="2:13" x14ac:dyDescent="0.2">
      <c r="B58" s="82" t="s">
        <v>258</v>
      </c>
      <c r="C58" s="18" t="s">
        <v>259</v>
      </c>
      <c r="D58" s="15" t="s">
        <v>529</v>
      </c>
      <c r="E58" s="24" t="s">
        <v>21</v>
      </c>
      <c r="F58" s="30" t="s">
        <v>260</v>
      </c>
      <c r="G58" s="31" t="s">
        <v>261</v>
      </c>
      <c r="H58" s="31" t="s">
        <v>262</v>
      </c>
      <c r="I58" s="33">
        <v>8.3000000000000007</v>
      </c>
      <c r="J58" s="39">
        <v>7.1</v>
      </c>
      <c r="K58" s="32">
        <v>31600</v>
      </c>
      <c r="L58" s="30" t="s">
        <v>38</v>
      </c>
      <c r="M58" s="64" t="s">
        <v>18</v>
      </c>
    </row>
    <row r="59" spans="2:13" x14ac:dyDescent="0.2">
      <c r="B59" s="82" t="s">
        <v>263</v>
      </c>
      <c r="C59" s="18" t="s">
        <v>514</v>
      </c>
      <c r="D59" s="15" t="s">
        <v>536</v>
      </c>
      <c r="E59" s="24" t="s">
        <v>127</v>
      </c>
      <c r="F59" s="30" t="s">
        <v>260</v>
      </c>
      <c r="G59" s="31" t="s">
        <v>264</v>
      </c>
      <c r="H59" s="31" t="s">
        <v>265</v>
      </c>
      <c r="I59" s="33">
        <v>8.8000000000000007</v>
      </c>
      <c r="J59" s="39" t="s">
        <v>266</v>
      </c>
      <c r="K59" s="32">
        <v>4100</v>
      </c>
      <c r="L59" s="30" t="s">
        <v>38</v>
      </c>
      <c r="M59" s="64" t="s">
        <v>26</v>
      </c>
    </row>
    <row r="60" spans="2:13" x14ac:dyDescent="0.2">
      <c r="B60" s="82" t="s">
        <v>267</v>
      </c>
      <c r="C60" s="18" t="s">
        <v>268</v>
      </c>
      <c r="D60" s="15" t="s">
        <v>529</v>
      </c>
      <c r="E60" s="24" t="s">
        <v>147</v>
      </c>
      <c r="F60" s="30" t="s">
        <v>229</v>
      </c>
      <c r="G60" s="31" t="s">
        <v>269</v>
      </c>
      <c r="H60" s="31" t="s">
        <v>270</v>
      </c>
      <c r="I60" s="33">
        <v>9.6999999999999993</v>
      </c>
      <c r="J60" s="39" t="s">
        <v>271</v>
      </c>
      <c r="K60" s="32">
        <v>60000000</v>
      </c>
      <c r="L60" s="30" t="s">
        <v>32</v>
      </c>
      <c r="M60" s="64" t="s">
        <v>18</v>
      </c>
    </row>
    <row r="61" spans="2:13" x14ac:dyDescent="0.2">
      <c r="B61" s="82" t="s">
        <v>272</v>
      </c>
      <c r="C61" s="18" t="s">
        <v>273</v>
      </c>
      <c r="D61" s="15" t="s">
        <v>529</v>
      </c>
      <c r="E61" s="24" t="s">
        <v>153</v>
      </c>
      <c r="F61" s="30" t="s">
        <v>229</v>
      </c>
      <c r="G61" s="31" t="s">
        <v>591</v>
      </c>
      <c r="H61" s="31" t="s">
        <v>274</v>
      </c>
      <c r="I61" s="33">
        <v>9.6</v>
      </c>
      <c r="J61" s="39" t="s">
        <v>275</v>
      </c>
      <c r="K61" s="32">
        <v>60000000</v>
      </c>
      <c r="L61" s="30" t="s">
        <v>32</v>
      </c>
      <c r="M61" s="64" t="s">
        <v>39</v>
      </c>
    </row>
    <row r="62" spans="2:13" x14ac:dyDescent="0.2">
      <c r="B62" s="82" t="s">
        <v>276</v>
      </c>
      <c r="C62" s="18" t="s">
        <v>277</v>
      </c>
      <c r="D62" s="15" t="s">
        <v>529</v>
      </c>
      <c r="E62" s="24" t="s">
        <v>153</v>
      </c>
      <c r="F62" s="30" t="s">
        <v>229</v>
      </c>
      <c r="G62" s="31" t="s">
        <v>278</v>
      </c>
      <c r="H62" s="31" t="s">
        <v>279</v>
      </c>
      <c r="I62" s="33">
        <v>8.8000000000000007</v>
      </c>
      <c r="J62" s="39" t="s">
        <v>280</v>
      </c>
      <c r="K62" s="32">
        <v>60000000</v>
      </c>
      <c r="L62" s="30" t="s">
        <v>32</v>
      </c>
      <c r="M62" s="64" t="s">
        <v>18</v>
      </c>
    </row>
    <row r="63" spans="2:13" x14ac:dyDescent="0.2">
      <c r="B63" s="82" t="s">
        <v>281</v>
      </c>
      <c r="C63" s="18" t="s">
        <v>282</v>
      </c>
      <c r="D63" s="15" t="s">
        <v>625</v>
      </c>
      <c r="E63" s="24" t="s">
        <v>147</v>
      </c>
      <c r="F63" s="30" t="s">
        <v>229</v>
      </c>
      <c r="G63" s="31" t="s">
        <v>283</v>
      </c>
      <c r="H63" s="31" t="s">
        <v>284</v>
      </c>
      <c r="I63" s="33">
        <v>9.6999999999999993</v>
      </c>
      <c r="J63" s="39" t="s">
        <v>285</v>
      </c>
      <c r="K63" s="32">
        <v>60000000</v>
      </c>
      <c r="L63" s="30" t="s">
        <v>32</v>
      </c>
      <c r="M63" s="64" t="s">
        <v>39</v>
      </c>
    </row>
    <row r="64" spans="2:13" x14ac:dyDescent="0.2">
      <c r="B64" s="82" t="s">
        <v>286</v>
      </c>
      <c r="C64" s="18" t="s">
        <v>287</v>
      </c>
      <c r="D64" s="15" t="s">
        <v>626</v>
      </c>
      <c r="E64" s="24" t="s">
        <v>21</v>
      </c>
      <c r="F64" s="30" t="s">
        <v>59</v>
      </c>
      <c r="G64" s="31" t="s">
        <v>590</v>
      </c>
      <c r="H64" s="31" t="s">
        <v>288</v>
      </c>
      <c r="I64" s="33">
        <v>6.5</v>
      </c>
      <c r="J64" s="39">
        <v>14.1</v>
      </c>
      <c r="K64" s="32">
        <v>21500</v>
      </c>
      <c r="L64" s="30" t="s">
        <v>38</v>
      </c>
      <c r="M64" s="64" t="s">
        <v>18</v>
      </c>
    </row>
    <row r="65" spans="2:13" x14ac:dyDescent="0.2">
      <c r="B65" s="82" t="s">
        <v>289</v>
      </c>
      <c r="C65" s="18" t="s">
        <v>515</v>
      </c>
      <c r="D65" s="15" t="s">
        <v>537</v>
      </c>
      <c r="E65" s="24" t="s">
        <v>147</v>
      </c>
      <c r="F65" s="30" t="s">
        <v>29</v>
      </c>
      <c r="G65" s="31" t="s">
        <v>290</v>
      </c>
      <c r="H65" s="31" t="s">
        <v>291</v>
      </c>
      <c r="I65" s="33">
        <v>8.6</v>
      </c>
      <c r="J65" s="39" t="s">
        <v>292</v>
      </c>
      <c r="K65" s="32">
        <v>37000000</v>
      </c>
      <c r="L65" s="30" t="s">
        <v>32</v>
      </c>
      <c r="M65" s="64" t="s">
        <v>18</v>
      </c>
    </row>
    <row r="66" spans="2:13" x14ac:dyDescent="0.2">
      <c r="B66" s="82" t="s">
        <v>293</v>
      </c>
      <c r="C66" s="18" t="s">
        <v>516</v>
      </c>
      <c r="D66" s="15" t="s">
        <v>569</v>
      </c>
      <c r="E66" s="24" t="s">
        <v>147</v>
      </c>
      <c r="F66" s="30" t="s">
        <v>248</v>
      </c>
      <c r="G66" s="31" t="s">
        <v>294</v>
      </c>
      <c r="H66" s="31" t="s">
        <v>295</v>
      </c>
      <c r="I66" s="33">
        <v>8.5</v>
      </c>
      <c r="J66" s="39" t="s">
        <v>296</v>
      </c>
      <c r="K66" s="32">
        <v>19000000</v>
      </c>
      <c r="L66" s="30" t="s">
        <v>32</v>
      </c>
      <c r="M66" s="64" t="s">
        <v>18</v>
      </c>
    </row>
    <row r="67" spans="2:13" x14ac:dyDescent="0.2">
      <c r="B67" s="82" t="s">
        <v>297</v>
      </c>
      <c r="C67" s="18" t="s">
        <v>298</v>
      </c>
      <c r="D67" s="15" t="s">
        <v>627</v>
      </c>
      <c r="E67" s="24" t="s">
        <v>147</v>
      </c>
      <c r="F67" s="30" t="s">
        <v>299</v>
      </c>
      <c r="G67" s="31" t="s">
        <v>300</v>
      </c>
      <c r="H67" s="31" t="s">
        <v>301</v>
      </c>
      <c r="I67" s="33">
        <v>9.3000000000000007</v>
      </c>
      <c r="J67" s="39" t="s">
        <v>302</v>
      </c>
      <c r="K67" s="32">
        <v>35000000</v>
      </c>
      <c r="L67" s="30" t="s">
        <v>32</v>
      </c>
      <c r="M67" s="64" t="s">
        <v>18</v>
      </c>
    </row>
    <row r="68" spans="2:13" x14ac:dyDescent="0.2">
      <c r="B68" s="82" t="s">
        <v>303</v>
      </c>
      <c r="C68" s="18" t="s">
        <v>304</v>
      </c>
      <c r="D68" s="15" t="s">
        <v>627</v>
      </c>
      <c r="E68" s="24" t="s">
        <v>147</v>
      </c>
      <c r="F68" s="30" t="s">
        <v>299</v>
      </c>
      <c r="G68" s="31" t="s">
        <v>305</v>
      </c>
      <c r="H68" s="31" t="s">
        <v>306</v>
      </c>
      <c r="I68" s="33">
        <v>8.9</v>
      </c>
      <c r="J68" s="39" t="s">
        <v>307</v>
      </c>
      <c r="K68" s="32">
        <v>35000000</v>
      </c>
      <c r="L68" s="30" t="s">
        <v>32</v>
      </c>
      <c r="M68" s="64" t="s">
        <v>26</v>
      </c>
    </row>
    <row r="69" spans="2:13" x14ac:dyDescent="0.2">
      <c r="B69" s="82" t="s">
        <v>308</v>
      </c>
      <c r="C69" s="18" t="s">
        <v>309</v>
      </c>
      <c r="D69" s="15" t="s">
        <v>570</v>
      </c>
      <c r="E69" s="24" t="s">
        <v>46</v>
      </c>
      <c r="F69" s="30" t="s">
        <v>207</v>
      </c>
      <c r="G69" s="31" t="s">
        <v>310</v>
      </c>
      <c r="H69" s="31" t="s">
        <v>270</v>
      </c>
      <c r="I69" s="33">
        <v>6.1</v>
      </c>
      <c r="J69" s="39">
        <v>30</v>
      </c>
      <c r="K69" s="32">
        <v>2700</v>
      </c>
      <c r="L69" s="30" t="s">
        <v>17</v>
      </c>
      <c r="M69" s="64" t="s">
        <v>26</v>
      </c>
    </row>
    <row r="70" spans="2:13" x14ac:dyDescent="0.2">
      <c r="B70" s="82" t="s">
        <v>311</v>
      </c>
      <c r="C70" s="18" t="s">
        <v>312</v>
      </c>
      <c r="D70" s="15" t="s">
        <v>529</v>
      </c>
      <c r="E70" s="24" t="s">
        <v>21</v>
      </c>
      <c r="F70" s="30" t="s">
        <v>224</v>
      </c>
      <c r="G70" s="31" t="s">
        <v>313</v>
      </c>
      <c r="H70" s="31" t="s">
        <v>314</v>
      </c>
      <c r="I70" s="33">
        <v>7.8</v>
      </c>
      <c r="J70" s="39">
        <v>12</v>
      </c>
      <c r="K70" s="32">
        <v>33300</v>
      </c>
      <c r="L70" s="30" t="s">
        <v>32</v>
      </c>
      <c r="M70" s="64" t="s">
        <v>102</v>
      </c>
    </row>
    <row r="71" spans="2:13" x14ac:dyDescent="0.2">
      <c r="B71" s="82" t="s">
        <v>315</v>
      </c>
      <c r="C71" s="18" t="s">
        <v>316</v>
      </c>
      <c r="D71" s="15" t="s">
        <v>529</v>
      </c>
      <c r="E71" s="24" t="s">
        <v>21</v>
      </c>
      <c r="F71" s="30" t="s">
        <v>54</v>
      </c>
      <c r="G71" s="31" t="s">
        <v>317</v>
      </c>
      <c r="H71" s="31" t="s">
        <v>318</v>
      </c>
      <c r="I71" s="33">
        <v>7.6</v>
      </c>
      <c r="J71" s="39">
        <v>7.1</v>
      </c>
      <c r="K71" s="32">
        <v>26700</v>
      </c>
      <c r="L71" s="30" t="s">
        <v>38</v>
      </c>
      <c r="M71" s="64" t="s">
        <v>18</v>
      </c>
    </row>
    <row r="72" spans="2:13" x14ac:dyDescent="0.2">
      <c r="B72" s="82" t="s">
        <v>319</v>
      </c>
      <c r="C72" s="18" t="s">
        <v>320</v>
      </c>
      <c r="D72" s="15" t="s">
        <v>529</v>
      </c>
      <c r="E72" s="24" t="s">
        <v>21</v>
      </c>
      <c r="F72" s="30" t="s">
        <v>54</v>
      </c>
      <c r="G72" s="31" t="s">
        <v>321</v>
      </c>
      <c r="H72" s="31" t="s">
        <v>322</v>
      </c>
      <c r="I72" s="33">
        <v>7.9</v>
      </c>
      <c r="J72" s="39">
        <v>7.8</v>
      </c>
      <c r="K72" s="32">
        <v>28000</v>
      </c>
      <c r="L72" s="30" t="s">
        <v>38</v>
      </c>
      <c r="M72" s="64" t="s">
        <v>18</v>
      </c>
    </row>
    <row r="73" spans="2:13" x14ac:dyDescent="0.2">
      <c r="B73" s="82" t="s">
        <v>323</v>
      </c>
      <c r="C73" s="18" t="s">
        <v>324</v>
      </c>
      <c r="D73" s="15" t="s">
        <v>628</v>
      </c>
      <c r="E73" s="24" t="s">
        <v>21</v>
      </c>
      <c r="F73" s="30" t="s">
        <v>325</v>
      </c>
      <c r="G73" s="31" t="s">
        <v>326</v>
      </c>
      <c r="H73" s="31" t="s">
        <v>327</v>
      </c>
      <c r="I73" s="33">
        <v>8.3000000000000007</v>
      </c>
      <c r="J73" s="39">
        <v>7.2</v>
      </c>
      <c r="K73" s="32">
        <v>11700</v>
      </c>
      <c r="L73" s="30" t="s">
        <v>38</v>
      </c>
      <c r="M73" s="64" t="s">
        <v>18</v>
      </c>
    </row>
    <row r="74" spans="2:13" x14ac:dyDescent="0.2">
      <c r="B74" s="82" t="s">
        <v>328</v>
      </c>
      <c r="C74" s="18" t="s">
        <v>329</v>
      </c>
      <c r="D74" s="15" t="s">
        <v>529</v>
      </c>
      <c r="E74" s="24" t="s">
        <v>21</v>
      </c>
      <c r="F74" s="30" t="s">
        <v>22</v>
      </c>
      <c r="G74" s="31" t="s">
        <v>330</v>
      </c>
      <c r="H74" s="31" t="s">
        <v>331</v>
      </c>
      <c r="I74" s="33">
        <v>9.3000000000000007</v>
      </c>
      <c r="J74" s="39">
        <v>5.9</v>
      </c>
      <c r="K74" s="32">
        <v>52800</v>
      </c>
      <c r="L74" s="30" t="s">
        <v>38</v>
      </c>
      <c r="M74" s="64" t="s">
        <v>18</v>
      </c>
    </row>
    <row r="75" spans="2:13" x14ac:dyDescent="0.2">
      <c r="B75" s="82" t="s">
        <v>332</v>
      </c>
      <c r="C75" s="18" t="s">
        <v>517</v>
      </c>
      <c r="D75" s="15" t="s">
        <v>538</v>
      </c>
      <c r="E75" s="24" t="s">
        <v>333</v>
      </c>
      <c r="F75" s="30" t="s">
        <v>22</v>
      </c>
      <c r="G75" s="31" t="s">
        <v>589</v>
      </c>
      <c r="H75" s="31" t="s">
        <v>334</v>
      </c>
      <c r="I75" s="33">
        <v>9</v>
      </c>
      <c r="J75" s="39">
        <v>2.8</v>
      </c>
      <c r="K75" s="32">
        <v>2000</v>
      </c>
      <c r="L75" s="30" t="s">
        <v>38</v>
      </c>
      <c r="M75" s="64" t="s">
        <v>39</v>
      </c>
    </row>
    <row r="76" spans="2:13" x14ac:dyDescent="0.2">
      <c r="B76" s="82" t="s">
        <v>335</v>
      </c>
      <c r="C76" s="18" t="s">
        <v>336</v>
      </c>
      <c r="D76" s="15" t="s">
        <v>629</v>
      </c>
      <c r="E76" s="24" t="s">
        <v>147</v>
      </c>
      <c r="F76" s="30" t="s">
        <v>337</v>
      </c>
      <c r="G76" s="31" t="s">
        <v>338</v>
      </c>
      <c r="H76" s="31" t="s">
        <v>339</v>
      </c>
      <c r="I76" s="33">
        <v>9.4</v>
      </c>
      <c r="J76" s="39" t="s">
        <v>340</v>
      </c>
      <c r="K76" s="32">
        <v>35000000</v>
      </c>
      <c r="L76" s="30" t="s">
        <v>25</v>
      </c>
      <c r="M76" s="64" t="s">
        <v>102</v>
      </c>
    </row>
    <row r="77" spans="2:13" x14ac:dyDescent="0.2">
      <c r="B77" s="82" t="s">
        <v>341</v>
      </c>
      <c r="C77" s="18" t="s">
        <v>342</v>
      </c>
      <c r="D77" s="15" t="s">
        <v>529</v>
      </c>
      <c r="E77" s="24" t="s">
        <v>21</v>
      </c>
      <c r="F77" s="30" t="s">
        <v>54</v>
      </c>
      <c r="G77" s="31" t="s">
        <v>588</v>
      </c>
      <c r="H77" s="31" t="s">
        <v>343</v>
      </c>
      <c r="I77" s="33">
        <v>8.5</v>
      </c>
      <c r="J77" s="39">
        <v>6</v>
      </c>
      <c r="K77" s="32">
        <v>57700</v>
      </c>
      <c r="L77" s="30" t="s">
        <v>38</v>
      </c>
      <c r="M77" s="64" t="s">
        <v>18</v>
      </c>
    </row>
    <row r="78" spans="2:13" x14ac:dyDescent="0.2">
      <c r="B78" s="82" t="s">
        <v>344</v>
      </c>
      <c r="C78" s="18" t="s">
        <v>518</v>
      </c>
      <c r="D78" s="15" t="s">
        <v>606</v>
      </c>
      <c r="E78" s="24" t="s">
        <v>127</v>
      </c>
      <c r="F78" s="30" t="s">
        <v>163</v>
      </c>
      <c r="G78" s="31" t="s">
        <v>345</v>
      </c>
      <c r="H78" s="31" t="s">
        <v>346</v>
      </c>
      <c r="I78" s="33">
        <v>10.1</v>
      </c>
      <c r="J78" s="39" t="s">
        <v>347</v>
      </c>
      <c r="K78" s="32">
        <v>3400</v>
      </c>
      <c r="L78" s="30" t="s">
        <v>25</v>
      </c>
      <c r="M78" s="64" t="s">
        <v>18</v>
      </c>
    </row>
    <row r="79" spans="2:13" x14ac:dyDescent="0.2">
      <c r="B79" s="82" t="s">
        <v>348</v>
      </c>
      <c r="C79" s="18" t="s">
        <v>519</v>
      </c>
      <c r="D79" s="15" t="s">
        <v>630</v>
      </c>
      <c r="E79" s="24" t="s">
        <v>147</v>
      </c>
      <c r="F79" s="30" t="s">
        <v>349</v>
      </c>
      <c r="G79" s="31" t="s">
        <v>350</v>
      </c>
      <c r="H79" s="31" t="s">
        <v>351</v>
      </c>
      <c r="I79" s="33">
        <v>8.9</v>
      </c>
      <c r="J79" s="39" t="s">
        <v>280</v>
      </c>
      <c r="K79" s="32">
        <v>60000000</v>
      </c>
      <c r="L79" s="30" t="s">
        <v>25</v>
      </c>
      <c r="M79" s="64" t="s">
        <v>18</v>
      </c>
    </row>
    <row r="80" spans="2:13" x14ac:dyDescent="0.2">
      <c r="B80" s="82" t="s">
        <v>352</v>
      </c>
      <c r="C80" s="18" t="s">
        <v>353</v>
      </c>
      <c r="D80" s="15" t="s">
        <v>608</v>
      </c>
      <c r="E80" s="24" t="s">
        <v>53</v>
      </c>
      <c r="F80" s="30" t="s">
        <v>198</v>
      </c>
      <c r="G80" s="31" t="s">
        <v>354</v>
      </c>
      <c r="H80" s="31" t="s">
        <v>355</v>
      </c>
      <c r="I80" s="33">
        <v>8.3000000000000007</v>
      </c>
      <c r="J80" s="39" t="s">
        <v>155</v>
      </c>
      <c r="K80" s="32">
        <v>1600</v>
      </c>
      <c r="L80" s="30" t="s">
        <v>17</v>
      </c>
      <c r="M80" s="64" t="s">
        <v>18</v>
      </c>
    </row>
    <row r="81" spans="2:13" x14ac:dyDescent="0.2">
      <c r="B81" s="82" t="s">
        <v>356</v>
      </c>
      <c r="C81" s="18" t="s">
        <v>357</v>
      </c>
      <c r="D81" s="15" t="s">
        <v>529</v>
      </c>
      <c r="E81" s="24" t="s">
        <v>21</v>
      </c>
      <c r="F81" s="30" t="s">
        <v>358</v>
      </c>
      <c r="G81" s="31" t="s">
        <v>359</v>
      </c>
      <c r="H81" s="31" t="s">
        <v>360</v>
      </c>
      <c r="I81" s="33">
        <v>7.7</v>
      </c>
      <c r="J81" s="39">
        <v>8.6999999999999993</v>
      </c>
      <c r="K81" s="32">
        <v>41100</v>
      </c>
      <c r="L81" s="30" t="s">
        <v>17</v>
      </c>
      <c r="M81" s="64" t="s">
        <v>18</v>
      </c>
    </row>
    <row r="82" spans="2:13" x14ac:dyDescent="0.2">
      <c r="B82" s="82" t="s">
        <v>361</v>
      </c>
      <c r="C82" s="18" t="s">
        <v>362</v>
      </c>
      <c r="D82" s="15" t="s">
        <v>529</v>
      </c>
      <c r="E82" s="24" t="s">
        <v>21</v>
      </c>
      <c r="F82" s="30" t="s">
        <v>35</v>
      </c>
      <c r="G82" s="31" t="s">
        <v>572</v>
      </c>
      <c r="H82" s="31" t="s">
        <v>363</v>
      </c>
      <c r="I82" s="33">
        <v>7.3</v>
      </c>
      <c r="J82" s="39">
        <v>8.9</v>
      </c>
      <c r="K82" s="32">
        <v>27400</v>
      </c>
      <c r="L82" s="30" t="s">
        <v>38</v>
      </c>
      <c r="M82" s="64" t="s">
        <v>26</v>
      </c>
    </row>
    <row r="83" spans="2:13" x14ac:dyDescent="0.2">
      <c r="B83" s="82" t="s">
        <v>364</v>
      </c>
      <c r="C83" s="18" t="s">
        <v>520</v>
      </c>
      <c r="D83" s="15" t="s">
        <v>549</v>
      </c>
      <c r="E83" s="24" t="s">
        <v>147</v>
      </c>
      <c r="F83" s="30" t="s">
        <v>190</v>
      </c>
      <c r="G83" s="31" t="s">
        <v>365</v>
      </c>
      <c r="H83" s="31" t="s">
        <v>366</v>
      </c>
      <c r="I83" s="33">
        <v>6.9</v>
      </c>
      <c r="J83" s="39" t="s">
        <v>367</v>
      </c>
      <c r="K83" s="32">
        <v>12000000</v>
      </c>
      <c r="L83" s="30" t="s">
        <v>32</v>
      </c>
      <c r="M83" s="64" t="s">
        <v>26</v>
      </c>
    </row>
    <row r="84" spans="2:13" x14ac:dyDescent="0.2">
      <c r="B84" s="82" t="s">
        <v>368</v>
      </c>
      <c r="C84" s="18" t="s">
        <v>521</v>
      </c>
      <c r="D84" s="15" t="s">
        <v>539</v>
      </c>
      <c r="E84" s="24" t="s">
        <v>369</v>
      </c>
      <c r="F84" s="30" t="s">
        <v>190</v>
      </c>
      <c r="G84" s="31" t="s">
        <v>370</v>
      </c>
      <c r="H84" s="31" t="s">
        <v>371</v>
      </c>
      <c r="I84" s="33">
        <v>8.4</v>
      </c>
      <c r="J84" s="39" t="s">
        <v>372</v>
      </c>
      <c r="K84" s="32">
        <v>12000000</v>
      </c>
      <c r="L84" s="30" t="s">
        <v>32</v>
      </c>
      <c r="M84" s="64" t="s">
        <v>26</v>
      </c>
    </row>
    <row r="85" spans="2:13" x14ac:dyDescent="0.2">
      <c r="B85" s="82" t="s">
        <v>373</v>
      </c>
      <c r="C85" s="18" t="s">
        <v>522</v>
      </c>
      <c r="D85" s="15" t="s">
        <v>540</v>
      </c>
      <c r="E85" s="24" t="s">
        <v>147</v>
      </c>
      <c r="F85" s="30" t="s">
        <v>224</v>
      </c>
      <c r="G85" s="31" t="s">
        <v>573</v>
      </c>
      <c r="H85" s="31" t="s">
        <v>374</v>
      </c>
      <c r="I85" s="33">
        <v>7.6</v>
      </c>
      <c r="J85" s="39" t="s">
        <v>375</v>
      </c>
      <c r="K85" s="32">
        <v>15000000</v>
      </c>
      <c r="L85" s="30" t="s">
        <v>32</v>
      </c>
      <c r="M85" s="64" t="s">
        <v>39</v>
      </c>
    </row>
    <row r="86" spans="2:13" x14ac:dyDescent="0.2">
      <c r="B86" s="82" t="s">
        <v>376</v>
      </c>
      <c r="C86" s="18" t="s">
        <v>377</v>
      </c>
      <c r="D86" s="15" t="s">
        <v>529</v>
      </c>
      <c r="E86" s="24" t="s">
        <v>378</v>
      </c>
      <c r="F86" s="30" t="s">
        <v>229</v>
      </c>
      <c r="G86" s="31" t="s">
        <v>379</v>
      </c>
      <c r="H86" s="31" t="s">
        <v>380</v>
      </c>
      <c r="I86" s="33">
        <v>9.1</v>
      </c>
      <c r="J86" s="39">
        <v>5</v>
      </c>
      <c r="K86" s="32">
        <v>60000000</v>
      </c>
      <c r="L86" s="30" t="s">
        <v>32</v>
      </c>
      <c r="M86" s="64" t="s">
        <v>18</v>
      </c>
    </row>
    <row r="87" spans="2:13" x14ac:dyDescent="0.2">
      <c r="B87" s="82" t="s">
        <v>381</v>
      </c>
      <c r="C87" s="18" t="s">
        <v>382</v>
      </c>
      <c r="D87" s="15" t="s">
        <v>529</v>
      </c>
      <c r="E87" s="24" t="s">
        <v>378</v>
      </c>
      <c r="F87" s="30" t="s">
        <v>248</v>
      </c>
      <c r="G87" s="31" t="s">
        <v>383</v>
      </c>
      <c r="H87" s="31" t="s">
        <v>384</v>
      </c>
      <c r="I87" s="33">
        <v>9.1</v>
      </c>
      <c r="J87" s="39" t="s">
        <v>385</v>
      </c>
      <c r="K87" s="32">
        <v>60000000</v>
      </c>
      <c r="L87" s="30" t="s">
        <v>32</v>
      </c>
      <c r="M87" s="64" t="s">
        <v>18</v>
      </c>
    </row>
    <row r="88" spans="2:13" x14ac:dyDescent="0.2">
      <c r="B88" s="82" t="s">
        <v>386</v>
      </c>
      <c r="C88" s="18" t="s">
        <v>387</v>
      </c>
      <c r="D88" s="15" t="s">
        <v>529</v>
      </c>
      <c r="E88" s="24" t="s">
        <v>378</v>
      </c>
      <c r="F88" s="30" t="s">
        <v>229</v>
      </c>
      <c r="G88" s="31" t="s">
        <v>388</v>
      </c>
      <c r="H88" s="31" t="s">
        <v>389</v>
      </c>
      <c r="I88" s="33">
        <v>8.9</v>
      </c>
      <c r="J88" s="39" t="s">
        <v>390</v>
      </c>
      <c r="K88" s="32">
        <v>60000000</v>
      </c>
      <c r="L88" s="30" t="s">
        <v>32</v>
      </c>
      <c r="M88" s="64" t="s">
        <v>18</v>
      </c>
    </row>
    <row r="89" spans="2:13" x14ac:dyDescent="0.2">
      <c r="B89" s="82" t="s">
        <v>391</v>
      </c>
      <c r="C89" s="18" t="s">
        <v>523</v>
      </c>
      <c r="D89" s="15" t="s">
        <v>631</v>
      </c>
      <c r="E89" s="24" t="s">
        <v>153</v>
      </c>
      <c r="F89" s="30" t="s">
        <v>229</v>
      </c>
      <c r="G89" s="31" t="s">
        <v>392</v>
      </c>
      <c r="H89" s="31" t="s">
        <v>393</v>
      </c>
      <c r="I89" s="33">
        <v>8.6</v>
      </c>
      <c r="J89" s="39">
        <v>7</v>
      </c>
      <c r="K89" s="32">
        <v>60000000</v>
      </c>
      <c r="L89" s="30" t="s">
        <v>32</v>
      </c>
      <c r="M89" s="64" t="s">
        <v>18</v>
      </c>
    </row>
    <row r="90" spans="2:13" x14ac:dyDescent="0.2">
      <c r="B90" s="82" t="s">
        <v>394</v>
      </c>
      <c r="C90" s="18" t="s">
        <v>395</v>
      </c>
      <c r="D90" s="15" t="s">
        <v>529</v>
      </c>
      <c r="E90" s="24" t="s">
        <v>147</v>
      </c>
      <c r="F90" s="30" t="s">
        <v>248</v>
      </c>
      <c r="G90" s="31" t="s">
        <v>587</v>
      </c>
      <c r="H90" s="31" t="s">
        <v>396</v>
      </c>
      <c r="I90" s="33">
        <v>9.6</v>
      </c>
      <c r="J90" s="39" t="s">
        <v>397</v>
      </c>
      <c r="K90" s="32">
        <v>60000000</v>
      </c>
      <c r="L90" s="30" t="s">
        <v>32</v>
      </c>
      <c r="M90" s="64" t="s">
        <v>18</v>
      </c>
    </row>
    <row r="91" spans="2:13" x14ac:dyDescent="0.2">
      <c r="B91" s="82" t="s">
        <v>398</v>
      </c>
      <c r="C91" s="18" t="s">
        <v>399</v>
      </c>
      <c r="D91" s="15" t="s">
        <v>529</v>
      </c>
      <c r="E91" s="24" t="s">
        <v>153</v>
      </c>
      <c r="F91" s="30" t="s">
        <v>229</v>
      </c>
      <c r="G91" s="31" t="s">
        <v>400</v>
      </c>
      <c r="H91" s="31" t="s">
        <v>401</v>
      </c>
      <c r="I91" s="33">
        <v>9.8000000000000007</v>
      </c>
      <c r="J91" s="39">
        <v>4</v>
      </c>
      <c r="K91" s="32">
        <v>60000000</v>
      </c>
      <c r="L91" s="30" t="s">
        <v>32</v>
      </c>
      <c r="M91" s="64" t="s">
        <v>18</v>
      </c>
    </row>
    <row r="92" spans="2:13" x14ac:dyDescent="0.2">
      <c r="B92" s="82" t="s">
        <v>402</v>
      </c>
      <c r="C92" s="18" t="s">
        <v>403</v>
      </c>
      <c r="D92" s="15" t="s">
        <v>529</v>
      </c>
      <c r="E92" s="24" t="s">
        <v>147</v>
      </c>
      <c r="F92" s="30" t="s">
        <v>229</v>
      </c>
      <c r="G92" s="31" t="s">
        <v>404</v>
      </c>
      <c r="H92" s="31" t="s">
        <v>405</v>
      </c>
      <c r="I92" s="33">
        <v>9.5</v>
      </c>
      <c r="J92" s="39" t="s">
        <v>406</v>
      </c>
      <c r="K92" s="32">
        <v>60000000</v>
      </c>
      <c r="L92" s="30" t="s">
        <v>32</v>
      </c>
      <c r="M92" s="64" t="s">
        <v>39</v>
      </c>
    </row>
    <row r="93" spans="2:13" x14ac:dyDescent="0.2">
      <c r="B93" s="82" t="s">
        <v>407</v>
      </c>
      <c r="C93" s="18" t="s">
        <v>408</v>
      </c>
      <c r="D93" s="15" t="s">
        <v>529</v>
      </c>
      <c r="E93" s="24" t="s">
        <v>147</v>
      </c>
      <c r="F93" s="30" t="s">
        <v>248</v>
      </c>
      <c r="G93" s="31" t="s">
        <v>409</v>
      </c>
      <c r="H93" s="31" t="s">
        <v>410</v>
      </c>
      <c r="I93" s="33">
        <v>10.199999999999999</v>
      </c>
      <c r="J93" s="39" t="s">
        <v>411</v>
      </c>
      <c r="K93" s="32">
        <v>60000000</v>
      </c>
      <c r="L93" s="30" t="s">
        <v>32</v>
      </c>
      <c r="M93" s="64" t="s">
        <v>102</v>
      </c>
    </row>
    <row r="94" spans="2:13" x14ac:dyDescent="0.2">
      <c r="B94" s="82" t="s">
        <v>412</v>
      </c>
      <c r="C94" s="18" t="s">
        <v>413</v>
      </c>
      <c r="D94" s="15" t="s">
        <v>529</v>
      </c>
      <c r="E94" s="24" t="s">
        <v>21</v>
      </c>
      <c r="F94" s="30" t="s">
        <v>75</v>
      </c>
      <c r="G94" s="31" t="s">
        <v>414</v>
      </c>
      <c r="H94" s="31" t="s">
        <v>415</v>
      </c>
      <c r="I94" s="33">
        <v>6.4</v>
      </c>
      <c r="J94" s="39">
        <v>11.2</v>
      </c>
      <c r="K94" s="32">
        <v>26400</v>
      </c>
      <c r="L94" s="30" t="s">
        <v>38</v>
      </c>
      <c r="M94" s="64" t="s">
        <v>26</v>
      </c>
    </row>
    <row r="95" spans="2:13" x14ac:dyDescent="0.2">
      <c r="B95" s="82" t="s">
        <v>416</v>
      </c>
      <c r="C95" s="18" t="s">
        <v>417</v>
      </c>
      <c r="D95" s="15" t="s">
        <v>653</v>
      </c>
      <c r="E95" s="24" t="s">
        <v>46</v>
      </c>
      <c r="F95" s="30" t="s">
        <v>215</v>
      </c>
      <c r="G95" s="31" t="s">
        <v>418</v>
      </c>
      <c r="H95" s="31" t="s">
        <v>419</v>
      </c>
      <c r="I95" s="33">
        <v>6</v>
      </c>
      <c r="J95" s="39">
        <v>22</v>
      </c>
      <c r="K95" s="32">
        <v>3600</v>
      </c>
      <c r="L95" s="30" t="s">
        <v>17</v>
      </c>
      <c r="M95" s="64" t="s">
        <v>26</v>
      </c>
    </row>
    <row r="96" spans="2:13" x14ac:dyDescent="0.2">
      <c r="B96" s="82" t="s">
        <v>420</v>
      </c>
      <c r="C96" s="18" t="s">
        <v>421</v>
      </c>
      <c r="D96" s="15" t="s">
        <v>600</v>
      </c>
      <c r="E96" s="24" t="s">
        <v>147</v>
      </c>
      <c r="F96" s="30" t="s">
        <v>29</v>
      </c>
      <c r="G96" s="31" t="s">
        <v>422</v>
      </c>
      <c r="H96" s="31" t="s">
        <v>423</v>
      </c>
      <c r="I96" s="33">
        <v>8.1999999999999993</v>
      </c>
      <c r="J96" s="39" t="s">
        <v>424</v>
      </c>
      <c r="K96" s="32">
        <v>14500000</v>
      </c>
      <c r="L96" s="30" t="s">
        <v>32</v>
      </c>
      <c r="M96" s="64" t="s">
        <v>18</v>
      </c>
    </row>
    <row r="97" spans="2:13" x14ac:dyDescent="0.2">
      <c r="B97" s="82" t="s">
        <v>425</v>
      </c>
      <c r="C97" s="18" t="s">
        <v>426</v>
      </c>
      <c r="D97" s="15" t="s">
        <v>529</v>
      </c>
      <c r="E97" s="24" t="s">
        <v>147</v>
      </c>
      <c r="F97" s="30" t="s">
        <v>299</v>
      </c>
      <c r="G97" s="31" t="s">
        <v>586</v>
      </c>
      <c r="H97" s="31" t="s">
        <v>427</v>
      </c>
      <c r="I97" s="33">
        <v>9.6999999999999993</v>
      </c>
      <c r="J97" s="39" t="s">
        <v>428</v>
      </c>
      <c r="K97" s="32">
        <v>38000000</v>
      </c>
      <c r="L97" s="30" t="s">
        <v>32</v>
      </c>
      <c r="M97" s="64" t="s">
        <v>39</v>
      </c>
    </row>
    <row r="98" spans="2:13" x14ac:dyDescent="0.2">
      <c r="B98" s="82" t="s">
        <v>429</v>
      </c>
      <c r="C98" s="18" t="s">
        <v>430</v>
      </c>
      <c r="D98" s="15" t="s">
        <v>529</v>
      </c>
      <c r="E98" s="24" t="s">
        <v>147</v>
      </c>
      <c r="F98" s="30" t="s">
        <v>299</v>
      </c>
      <c r="G98" s="31" t="s">
        <v>431</v>
      </c>
      <c r="H98" s="31" t="s">
        <v>270</v>
      </c>
      <c r="I98" s="33">
        <v>9.1999999999999993</v>
      </c>
      <c r="J98" s="39" t="s">
        <v>432</v>
      </c>
      <c r="K98" s="32">
        <v>38000000</v>
      </c>
      <c r="L98" s="30" t="s">
        <v>32</v>
      </c>
      <c r="M98" s="64" t="s">
        <v>18</v>
      </c>
    </row>
    <row r="99" spans="2:13" x14ac:dyDescent="0.2">
      <c r="B99" s="82" t="s">
        <v>433</v>
      </c>
      <c r="C99" s="18" t="s">
        <v>524</v>
      </c>
      <c r="D99" s="15" t="s">
        <v>541</v>
      </c>
      <c r="E99" s="24" t="s">
        <v>127</v>
      </c>
      <c r="F99" s="30" t="s">
        <v>190</v>
      </c>
      <c r="G99" s="31" t="s">
        <v>434</v>
      </c>
      <c r="H99" s="31" t="s">
        <v>435</v>
      </c>
      <c r="I99" s="33">
        <v>9.9</v>
      </c>
      <c r="J99" s="39" t="s">
        <v>436</v>
      </c>
      <c r="K99" s="32">
        <v>2600</v>
      </c>
      <c r="L99" s="30" t="s">
        <v>32</v>
      </c>
      <c r="M99" s="64" t="s">
        <v>102</v>
      </c>
    </row>
    <row r="100" spans="2:13" x14ac:dyDescent="0.2">
      <c r="B100" s="82" t="s">
        <v>437</v>
      </c>
      <c r="C100" s="18" t="s">
        <v>438</v>
      </c>
      <c r="D100" s="15" t="s">
        <v>529</v>
      </c>
      <c r="E100" s="24" t="s">
        <v>147</v>
      </c>
      <c r="F100" s="30" t="s">
        <v>248</v>
      </c>
      <c r="G100" s="31" t="s">
        <v>439</v>
      </c>
      <c r="H100" s="31" t="s">
        <v>440</v>
      </c>
      <c r="I100" s="33">
        <v>10.1</v>
      </c>
      <c r="J100" s="39" t="s">
        <v>441</v>
      </c>
      <c r="K100" s="32">
        <v>60000000</v>
      </c>
      <c r="L100" s="30" t="s">
        <v>32</v>
      </c>
      <c r="M100" s="64" t="s">
        <v>102</v>
      </c>
    </row>
    <row r="101" spans="2:13" x14ac:dyDescent="0.2">
      <c r="B101" s="82" t="s">
        <v>442</v>
      </c>
      <c r="C101" s="18" t="s">
        <v>443</v>
      </c>
      <c r="D101" s="15" t="s">
        <v>633</v>
      </c>
      <c r="E101" s="24" t="s">
        <v>147</v>
      </c>
      <c r="F101" s="30" t="s">
        <v>248</v>
      </c>
      <c r="G101" s="31" t="s">
        <v>444</v>
      </c>
      <c r="H101" s="31" t="s">
        <v>396</v>
      </c>
      <c r="I101" s="33">
        <v>9.9</v>
      </c>
      <c r="J101" s="39" t="s">
        <v>445</v>
      </c>
      <c r="K101" s="32">
        <v>60000000</v>
      </c>
      <c r="L101" s="30" t="s">
        <v>32</v>
      </c>
      <c r="M101" s="64" t="s">
        <v>39</v>
      </c>
    </row>
    <row r="102" spans="2:13" x14ac:dyDescent="0.2">
      <c r="B102" s="82" t="s">
        <v>446</v>
      </c>
      <c r="C102" s="18" t="s">
        <v>447</v>
      </c>
      <c r="D102" s="15" t="s">
        <v>634</v>
      </c>
      <c r="E102" s="24" t="s">
        <v>147</v>
      </c>
      <c r="F102" s="30" t="s">
        <v>248</v>
      </c>
      <c r="G102" s="31" t="s">
        <v>448</v>
      </c>
      <c r="H102" s="31" t="s">
        <v>449</v>
      </c>
      <c r="I102" s="33">
        <v>9.3000000000000007</v>
      </c>
      <c r="J102" s="39" t="s">
        <v>280</v>
      </c>
      <c r="K102" s="32">
        <v>60000000</v>
      </c>
      <c r="L102" s="30" t="s">
        <v>32</v>
      </c>
      <c r="M102" s="64" t="s">
        <v>102</v>
      </c>
    </row>
    <row r="103" spans="2:13" x14ac:dyDescent="0.2">
      <c r="B103" s="82" t="s">
        <v>450</v>
      </c>
      <c r="C103" s="18" t="s">
        <v>525</v>
      </c>
      <c r="D103" s="15" t="s">
        <v>542</v>
      </c>
      <c r="E103" s="24" t="s">
        <v>147</v>
      </c>
      <c r="F103" s="30" t="s">
        <v>190</v>
      </c>
      <c r="G103" s="31" t="s">
        <v>585</v>
      </c>
      <c r="H103" s="31" t="s">
        <v>451</v>
      </c>
      <c r="I103" s="33">
        <v>7.9</v>
      </c>
      <c r="J103" s="39">
        <v>22</v>
      </c>
      <c r="K103" s="32">
        <v>27000000</v>
      </c>
      <c r="L103" s="30" t="s">
        <v>32</v>
      </c>
      <c r="M103" s="64" t="s">
        <v>102</v>
      </c>
    </row>
    <row r="104" spans="2:13" x14ac:dyDescent="0.2">
      <c r="B104" s="82" t="s">
        <v>452</v>
      </c>
      <c r="C104" s="18" t="s">
        <v>526</v>
      </c>
      <c r="D104" s="15" t="s">
        <v>543</v>
      </c>
      <c r="E104" s="24" t="s">
        <v>378</v>
      </c>
      <c r="F104" s="30" t="s">
        <v>453</v>
      </c>
      <c r="G104" s="31" t="s">
        <v>584</v>
      </c>
      <c r="H104" s="31" t="s">
        <v>454</v>
      </c>
      <c r="I104" s="33">
        <v>9.9</v>
      </c>
      <c r="J104" s="39" t="s">
        <v>455</v>
      </c>
      <c r="K104" s="32">
        <v>40000000</v>
      </c>
      <c r="L104" s="30" t="s">
        <v>38</v>
      </c>
      <c r="M104" s="64" t="s">
        <v>39</v>
      </c>
    </row>
    <row r="105" spans="2:13" x14ac:dyDescent="0.2">
      <c r="B105" s="82" t="s">
        <v>456</v>
      </c>
      <c r="C105" s="18" t="s">
        <v>457</v>
      </c>
      <c r="D105" s="15" t="s">
        <v>529</v>
      </c>
      <c r="E105" s="24" t="s">
        <v>46</v>
      </c>
      <c r="F105" s="30" t="s">
        <v>243</v>
      </c>
      <c r="G105" s="31" t="s">
        <v>458</v>
      </c>
      <c r="H105" s="31" t="s">
        <v>459</v>
      </c>
      <c r="I105" s="33">
        <v>7.4</v>
      </c>
      <c r="J105" s="39">
        <v>6</v>
      </c>
      <c r="K105" s="32">
        <v>8000</v>
      </c>
      <c r="L105" s="30" t="s">
        <v>25</v>
      </c>
      <c r="M105" s="64" t="s">
        <v>26</v>
      </c>
    </row>
    <row r="106" spans="2:13" x14ac:dyDescent="0.2">
      <c r="B106" s="82" t="s">
        <v>460</v>
      </c>
      <c r="C106" s="18" t="s">
        <v>527</v>
      </c>
      <c r="D106" s="15" t="s">
        <v>544</v>
      </c>
      <c r="E106" s="24" t="s">
        <v>147</v>
      </c>
      <c r="F106" s="30" t="s">
        <v>229</v>
      </c>
      <c r="G106" s="31" t="s">
        <v>583</v>
      </c>
      <c r="H106" s="31" t="s">
        <v>461</v>
      </c>
      <c r="I106" s="33">
        <v>8</v>
      </c>
      <c r="J106" s="39" t="s">
        <v>462</v>
      </c>
      <c r="K106" s="32">
        <v>50000000</v>
      </c>
      <c r="L106" s="30" t="s">
        <v>32</v>
      </c>
      <c r="M106" s="64" t="s">
        <v>26</v>
      </c>
    </row>
    <row r="107" spans="2:13" x14ac:dyDescent="0.2">
      <c r="B107" s="82" t="s">
        <v>463</v>
      </c>
      <c r="C107" s="18" t="s">
        <v>464</v>
      </c>
      <c r="D107" s="15" t="s">
        <v>529</v>
      </c>
      <c r="E107" s="24" t="s">
        <v>153</v>
      </c>
      <c r="F107" s="30" t="s">
        <v>299</v>
      </c>
      <c r="G107" s="31" t="s">
        <v>465</v>
      </c>
      <c r="H107" s="31" t="s">
        <v>466</v>
      </c>
      <c r="I107" s="33">
        <v>9.3000000000000007</v>
      </c>
      <c r="J107" s="39">
        <v>2</v>
      </c>
      <c r="K107" s="32">
        <v>38000000</v>
      </c>
      <c r="L107" s="30" t="s">
        <v>32</v>
      </c>
      <c r="M107" s="64" t="s">
        <v>18</v>
      </c>
    </row>
    <row r="108" spans="2:13" x14ac:dyDescent="0.2">
      <c r="B108" s="82" t="s">
        <v>467</v>
      </c>
      <c r="C108" s="18" t="s">
        <v>468</v>
      </c>
      <c r="D108" s="15" t="s">
        <v>529</v>
      </c>
      <c r="E108" s="24" t="s">
        <v>147</v>
      </c>
      <c r="F108" s="30" t="s">
        <v>29</v>
      </c>
      <c r="G108" s="31" t="s">
        <v>582</v>
      </c>
      <c r="H108" s="31" t="s">
        <v>469</v>
      </c>
      <c r="I108" s="33">
        <v>8.4</v>
      </c>
      <c r="J108" s="39" t="s">
        <v>470</v>
      </c>
      <c r="K108" s="32">
        <v>25000000</v>
      </c>
      <c r="L108" s="30" t="s">
        <v>32</v>
      </c>
      <c r="M108" s="64" t="s">
        <v>39</v>
      </c>
    </row>
    <row r="109" spans="2:13" x14ac:dyDescent="0.2">
      <c r="B109" s="82" t="s">
        <v>471</v>
      </c>
      <c r="C109" s="18" t="s">
        <v>472</v>
      </c>
      <c r="D109" s="15" t="s">
        <v>635</v>
      </c>
      <c r="E109" s="24" t="s">
        <v>21</v>
      </c>
      <c r="F109" s="30" t="s">
        <v>59</v>
      </c>
      <c r="G109" s="31" t="s">
        <v>473</v>
      </c>
      <c r="H109" s="31" t="s">
        <v>474</v>
      </c>
      <c r="I109" s="33">
        <v>7.9</v>
      </c>
      <c r="J109" s="39">
        <v>10</v>
      </c>
      <c r="K109" s="32">
        <v>19600</v>
      </c>
      <c r="L109" s="30" t="s">
        <v>38</v>
      </c>
      <c r="M109" s="64" t="s">
        <v>39</v>
      </c>
    </row>
    <row r="110" spans="2:13" x14ac:dyDescent="0.2">
      <c r="B110" s="82" t="s">
        <v>475</v>
      </c>
      <c r="C110" s="18" t="s">
        <v>476</v>
      </c>
      <c r="D110" s="15" t="s">
        <v>607</v>
      </c>
      <c r="E110" s="24" t="s">
        <v>147</v>
      </c>
      <c r="F110" s="30" t="s">
        <v>190</v>
      </c>
      <c r="G110" s="31" t="s">
        <v>477</v>
      </c>
      <c r="H110" s="31" t="s">
        <v>478</v>
      </c>
      <c r="I110" s="33">
        <v>10</v>
      </c>
      <c r="J110" s="39" t="s">
        <v>479</v>
      </c>
      <c r="K110" s="32">
        <v>45000000</v>
      </c>
      <c r="L110" s="30" t="s">
        <v>32</v>
      </c>
      <c r="M110" s="64" t="s">
        <v>39</v>
      </c>
    </row>
    <row r="111" spans="2:13" x14ac:dyDescent="0.2">
      <c r="B111" s="82" t="s">
        <v>480</v>
      </c>
      <c r="C111" s="18" t="s">
        <v>481</v>
      </c>
      <c r="D111" s="15" t="s">
        <v>636</v>
      </c>
      <c r="E111" s="24" t="s">
        <v>147</v>
      </c>
      <c r="F111" s="30" t="s">
        <v>190</v>
      </c>
      <c r="G111" s="31" t="s">
        <v>482</v>
      </c>
      <c r="H111" s="31" t="s">
        <v>483</v>
      </c>
      <c r="I111" s="33">
        <v>9.8000000000000007</v>
      </c>
      <c r="J111" s="39" t="s">
        <v>397</v>
      </c>
      <c r="K111" s="32">
        <v>55000000</v>
      </c>
      <c r="L111" s="30" t="s">
        <v>32</v>
      </c>
      <c r="M111" s="64" t="s">
        <v>39</v>
      </c>
    </row>
    <row r="112" spans="2:13" x14ac:dyDescent="0.2">
      <c r="B112" s="82" t="s">
        <v>484</v>
      </c>
      <c r="C112" s="20" t="s">
        <v>528</v>
      </c>
      <c r="D112" s="19" t="s">
        <v>571</v>
      </c>
      <c r="E112" s="25" t="s">
        <v>153</v>
      </c>
      <c r="F112" s="34" t="s">
        <v>148</v>
      </c>
      <c r="G112" s="35" t="s">
        <v>485</v>
      </c>
      <c r="H112" s="35" t="s">
        <v>486</v>
      </c>
      <c r="I112" s="37">
        <v>8.5</v>
      </c>
      <c r="J112" s="40" t="s">
        <v>487</v>
      </c>
      <c r="K112" s="36">
        <v>2900000</v>
      </c>
      <c r="L112" s="34" t="s">
        <v>25</v>
      </c>
      <c r="M112" s="65" t="s">
        <v>39</v>
      </c>
    </row>
  </sheetData>
  <sheetProtection sheet="1" objects="1" scenarios="1"/>
  <conditionalFormatting sqref="I3:I112">
    <cfRule type="colorScale" priority="10">
      <colorScale>
        <cfvo type="min"/>
        <cfvo type="percentile" val="50"/>
        <cfvo type="max"/>
        <color rgb="FF63BE7B"/>
        <color rgb="FFFFEB84"/>
        <color rgb="FFF8696B"/>
      </colorScale>
    </cfRule>
  </conditionalFormatting>
  <conditionalFormatting sqref="L3:L112">
    <cfRule type="cellIs" dxfId="24" priority="2" operator="equal">
      <formula>"Spring"</formula>
    </cfRule>
    <cfRule type="cellIs" dxfId="23" priority="3" operator="equal">
      <formula>"Autumn"</formula>
    </cfRule>
    <cfRule type="cellIs" dxfId="22" priority="4" operator="equal">
      <formula>"Summer"</formula>
    </cfRule>
    <cfRule type="cellIs" dxfId="21" priority="1" operator="equal">
      <formula>"Winter"</formula>
    </cfRule>
  </conditionalFormatting>
  <conditionalFormatting sqref="M3:M112">
    <cfRule type="cellIs" dxfId="20" priority="5" operator="equal">
      <formula>"Very Easy"</formula>
    </cfRule>
    <cfRule type="cellIs" dxfId="19" priority="7" operator="equal">
      <formula>"Moderate"</formula>
    </cfRule>
    <cfRule type="cellIs" dxfId="18" priority="8" operator="equal">
      <formula>"Hard"</formula>
    </cfRule>
    <cfRule type="cellIs" dxfId="17" priority="9" operator="equal">
      <formula>"Very Hard"</formula>
    </cfRule>
    <cfRule type="cellIs" dxfId="16" priority="6" operator="equal">
      <formula>"Easy"</formula>
    </cfRule>
  </conditionalFormatting>
  <pageMargins left="0.7" right="0.7" top="0.75" bottom="0.75" header="0.3" footer="0.3"/>
  <pageSetup paperSize="9" scale="4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D99B-1715-3D49-8B9D-A157654E3482}">
  <dimension ref="B2"/>
  <sheetViews>
    <sheetView showGridLines="0" workbookViewId="0">
      <selection activeCell="E2" sqref="E2"/>
    </sheetView>
  </sheetViews>
  <sheetFormatPr baseColWidth="10" defaultRowHeight="16" x14ac:dyDescent="0.2"/>
  <sheetData>
    <row r="2" spans="2:2" ht="19" x14ac:dyDescent="0.25">
      <c r="B2" s="102" t="s">
        <v>665</v>
      </c>
    </row>
  </sheetData>
  <sheetProtection sheet="1" objects="1" scenarios="1"/>
  <hyperlinks>
    <hyperlink ref="B2" r:id="rId1" xr:uid="{963FBB6D-9B05-FE42-85DF-4830FA947B6E}"/>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FFB91-548C-714E-87E1-F0B26A07A38E}">
  <dimension ref="B3:I15"/>
  <sheetViews>
    <sheetView showGridLines="0" workbookViewId="0"/>
  </sheetViews>
  <sheetFormatPr baseColWidth="10" defaultRowHeight="16" x14ac:dyDescent="0.2"/>
  <cols>
    <col min="2" max="2" width="20.83203125" style="1" customWidth="1"/>
    <col min="3" max="3" width="100.83203125" customWidth="1"/>
    <col min="4" max="4" width="10.83203125" style="1"/>
    <col min="5" max="5" width="40.83203125" style="1" customWidth="1"/>
    <col min="6" max="6" width="12.83203125" style="1" customWidth="1"/>
  </cols>
  <sheetData>
    <row r="3" spans="2:9" x14ac:dyDescent="0.2">
      <c r="B3" s="73" t="s">
        <v>488</v>
      </c>
      <c r="C3" s="70" t="s">
        <v>637</v>
      </c>
      <c r="D3" s="73" t="s">
        <v>639</v>
      </c>
      <c r="E3" s="73" t="s">
        <v>546</v>
      </c>
      <c r="F3" s="75" t="s">
        <v>651</v>
      </c>
    </row>
    <row r="4" spans="2:9" s="71" customFormat="1" ht="75" customHeight="1" x14ac:dyDescent="0.2">
      <c r="B4" s="74" t="s">
        <v>13</v>
      </c>
      <c r="C4" s="72" t="s">
        <v>638</v>
      </c>
      <c r="D4" s="74" t="s">
        <v>12</v>
      </c>
      <c r="E4" s="74" t="str">
        <f>VLOOKUP(D4,'Messier Data'!$B$3:$D$112,3,FALSE)</f>
        <v>Crab Nebula</v>
      </c>
      <c r="F4" s="74"/>
    </row>
    <row r="5" spans="2:9" s="71" customFormat="1" ht="75" customHeight="1" x14ac:dyDescent="0.2">
      <c r="B5" s="74" t="s">
        <v>21</v>
      </c>
      <c r="C5" s="72" t="s">
        <v>640</v>
      </c>
      <c r="D5" s="74" t="s">
        <v>82</v>
      </c>
      <c r="E5" s="74" t="str">
        <f>VLOOKUP(D5,'Messier Data'!$B$3:$D$112,3,FALSE)</f>
        <v>Great Pegasus Cluster</v>
      </c>
      <c r="F5" s="74"/>
    </row>
    <row r="6" spans="2:9" s="71" customFormat="1" ht="75" customHeight="1" x14ac:dyDescent="0.2">
      <c r="B6" s="74" t="s">
        <v>46</v>
      </c>
      <c r="C6" s="72" t="s">
        <v>641</v>
      </c>
      <c r="D6" s="74" t="s">
        <v>193</v>
      </c>
      <c r="E6" s="74" t="str">
        <f>VLOOKUP(D6,'Messier Data'!$B$3:$D$112,3,FALSE)</f>
        <v>Little Beehive Cluster</v>
      </c>
      <c r="F6" s="74"/>
      <c r="G6"/>
    </row>
    <row r="7" spans="2:9" s="71" customFormat="1" ht="75" customHeight="1" x14ac:dyDescent="0.2">
      <c r="B7" s="74" t="s">
        <v>53</v>
      </c>
      <c r="C7" s="72" t="s">
        <v>642</v>
      </c>
      <c r="D7" s="74" t="s">
        <v>197</v>
      </c>
      <c r="E7" s="74" t="str">
        <f>VLOOKUP(D7,'Messier Data'!$B$3:$D$112,3,FALSE)</f>
        <v>(Great) Orion Nebula</v>
      </c>
      <c r="F7" s="74"/>
      <c r="I7"/>
    </row>
    <row r="8" spans="2:9" s="71" customFormat="1" ht="75" customHeight="1" x14ac:dyDescent="0.2">
      <c r="B8" s="74" t="s">
        <v>115</v>
      </c>
      <c r="C8" s="72" t="s">
        <v>643</v>
      </c>
      <c r="D8" s="74" t="s">
        <v>114</v>
      </c>
      <c r="E8" s="74" t="str">
        <f>VLOOKUP(D8,'Messier Data'!$B$3:$D$112,3,FALSE)</f>
        <v>(Small) Sagittarius Star Cloud, Milky Way Patch</v>
      </c>
      <c r="F8" s="74"/>
    </row>
    <row r="9" spans="2:9" s="71" customFormat="1" ht="75" customHeight="1" x14ac:dyDescent="0.2">
      <c r="B9" s="74" t="s">
        <v>127</v>
      </c>
      <c r="C9" s="72" t="s">
        <v>644</v>
      </c>
      <c r="D9" s="74" t="s">
        <v>344</v>
      </c>
      <c r="E9" s="74" t="str">
        <f>VLOOKUP(D9,'Messier Data'!$B$3:$D$112,3,FALSE)</f>
        <v>Little Dumbbell, Cork, Butterfly Nebula</v>
      </c>
      <c r="F9" s="74"/>
    </row>
    <row r="10" spans="2:9" s="71" customFormat="1" ht="75" customHeight="1" x14ac:dyDescent="0.2">
      <c r="B10" s="74" t="s">
        <v>147</v>
      </c>
      <c r="C10" s="72" t="s">
        <v>645</v>
      </c>
      <c r="D10" s="74" t="s">
        <v>335</v>
      </c>
      <c r="E10" s="74" t="str">
        <f>VLOOKUP(D10,'Messier Data'!$B$3:$D$112,3,FALSE)</f>
        <v>Phantom Nebula/Cluster/Galaxy</v>
      </c>
      <c r="F10" s="74"/>
    </row>
    <row r="11" spans="2:9" s="71" customFormat="1" ht="75" customHeight="1" x14ac:dyDescent="0.2">
      <c r="B11" s="74" t="s">
        <v>153</v>
      </c>
      <c r="C11" s="72" t="s">
        <v>646</v>
      </c>
      <c r="D11" s="74" t="s">
        <v>391</v>
      </c>
      <c r="E11" s="74" t="str">
        <f>VLOOKUP(D11,'Messier Data'!$B$3:$D$112,3,FALSE)</f>
        <v>Virgo A, Smoking Gun Galaxy</v>
      </c>
      <c r="F11" s="74"/>
      <c r="H11"/>
    </row>
    <row r="12" spans="2:9" s="71" customFormat="1" ht="75" customHeight="1" x14ac:dyDescent="0.2">
      <c r="B12" s="74" t="s">
        <v>189</v>
      </c>
      <c r="C12" s="72" t="s">
        <v>647</v>
      </c>
      <c r="D12" s="74" t="s">
        <v>187</v>
      </c>
      <c r="E12" s="74" t="str">
        <f>VLOOKUP(D12,'Messier Data'!$B$3:$D$112,3,FALSE)</f>
        <v>Winecke 4</v>
      </c>
      <c r="F12" s="74"/>
    </row>
    <row r="13" spans="2:9" s="71" customFormat="1" ht="75" customHeight="1" x14ac:dyDescent="0.2">
      <c r="B13" s="74" t="s">
        <v>333</v>
      </c>
      <c r="C13" s="72" t="s">
        <v>648</v>
      </c>
      <c r="D13" s="74" t="s">
        <v>332</v>
      </c>
      <c r="E13" s="74" t="str">
        <f>VLOOKUP(D13,'Messier Data'!$B$3:$D$112,3,FALSE)</f>
        <v>Group of 4 stars</v>
      </c>
      <c r="F13" s="74"/>
    </row>
    <row r="14" spans="2:9" s="71" customFormat="1" ht="75" customHeight="1" x14ac:dyDescent="0.2">
      <c r="B14" s="74" t="s">
        <v>369</v>
      </c>
      <c r="C14" s="72" t="s">
        <v>649</v>
      </c>
      <c r="D14" s="74" t="s">
        <v>368</v>
      </c>
      <c r="E14" s="74" t="str">
        <f>VLOOKUP(D14,'Messier Data'!$B$3:$D$112,3,FALSE)</f>
        <v>Cigar Galaxy</v>
      </c>
      <c r="F14" s="74"/>
    </row>
    <row r="15" spans="2:9" s="71" customFormat="1" ht="75" customHeight="1" x14ac:dyDescent="0.2">
      <c r="B15" s="76" t="s">
        <v>378</v>
      </c>
      <c r="C15" s="72" t="s">
        <v>650</v>
      </c>
      <c r="D15" s="74" t="s">
        <v>452</v>
      </c>
      <c r="E15" s="74" t="str">
        <f>VLOOKUP(D15,'Messier Data'!$B$3:$D$112,3,FALSE)</f>
        <v>Spindle Galaxy</v>
      </c>
      <c r="F15" s="74"/>
    </row>
  </sheetData>
  <sheetProtection sheet="1" objects="1" scenarios="1"/>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6344B-5B25-5A46-B6D7-9FED39CF8FDD}">
  <dimension ref="B2:AF114"/>
  <sheetViews>
    <sheetView showGridLines="0" zoomScaleNormal="100" workbookViewId="0"/>
  </sheetViews>
  <sheetFormatPr baseColWidth="10" defaultRowHeight="16" x14ac:dyDescent="0.2"/>
  <cols>
    <col min="1" max="1" width="5.6640625" customWidth="1"/>
    <col min="2" max="2" width="7.83203125" style="1" customWidth="1"/>
    <col min="3" max="3" width="8.83203125" style="1" customWidth="1"/>
    <col min="4" max="4" width="10.33203125" customWidth="1"/>
    <col min="5" max="5" width="40.83203125" customWidth="1"/>
    <col min="6" max="7" width="10.83203125" style="1"/>
    <col min="8" max="9" width="20.83203125" customWidth="1"/>
    <col min="10" max="10" width="30.83203125" customWidth="1"/>
    <col min="11" max="12" width="10.83203125" style="1"/>
    <col min="13" max="14" width="20.83203125" customWidth="1"/>
    <col min="15" max="15" width="30.83203125" customWidth="1"/>
    <col min="16" max="17" width="10.83203125" style="1"/>
    <col min="18" max="19" width="20.83203125" customWidth="1"/>
    <col min="20" max="20" width="30.83203125" customWidth="1"/>
    <col min="21" max="22" width="10.83203125" style="1"/>
    <col min="23" max="24" width="20.83203125" customWidth="1"/>
    <col min="25" max="25" width="30.83203125" customWidth="1"/>
    <col min="26" max="27" width="10.83203125" style="1"/>
    <col min="28" max="29" width="20.83203125" customWidth="1"/>
    <col min="30" max="30" width="30.83203125" customWidth="1"/>
    <col min="32" max="32" width="20.83203125" customWidth="1"/>
  </cols>
  <sheetData>
    <row r="2" spans="2:32" ht="19" x14ac:dyDescent="0.2">
      <c r="B2" s="13" t="s">
        <v>656</v>
      </c>
      <c r="C2" s="13" t="str">
        <f>'Messier Data'!B2</f>
        <v>M</v>
      </c>
      <c r="D2" s="21" t="s">
        <v>545</v>
      </c>
      <c r="E2" s="21" t="s">
        <v>546</v>
      </c>
      <c r="F2" s="12" t="s">
        <v>2</v>
      </c>
      <c r="G2" s="12" t="s">
        <v>1</v>
      </c>
      <c r="H2" s="12" t="s">
        <v>496</v>
      </c>
      <c r="I2" s="12" t="s">
        <v>565</v>
      </c>
      <c r="J2" s="12" t="s">
        <v>561</v>
      </c>
      <c r="K2" s="12" t="s">
        <v>2</v>
      </c>
      <c r="L2" s="12" t="s">
        <v>1</v>
      </c>
      <c r="M2" s="12" t="s">
        <v>496</v>
      </c>
      <c r="N2" s="12" t="s">
        <v>565</v>
      </c>
      <c r="O2" s="12" t="s">
        <v>561</v>
      </c>
      <c r="P2" s="12" t="s">
        <v>2</v>
      </c>
      <c r="Q2" s="12" t="s">
        <v>1</v>
      </c>
      <c r="R2" s="12" t="s">
        <v>496</v>
      </c>
      <c r="S2" s="12" t="s">
        <v>565</v>
      </c>
      <c r="T2" s="12" t="s">
        <v>561</v>
      </c>
      <c r="U2" s="12" t="s">
        <v>2</v>
      </c>
      <c r="V2" s="12" t="s">
        <v>1</v>
      </c>
      <c r="W2" s="12" t="s">
        <v>496</v>
      </c>
      <c r="X2" s="12" t="s">
        <v>565</v>
      </c>
      <c r="Y2" s="12" t="s">
        <v>561</v>
      </c>
      <c r="Z2" s="12" t="s">
        <v>2</v>
      </c>
      <c r="AA2" s="12" t="s">
        <v>1</v>
      </c>
      <c r="AB2" s="12" t="s">
        <v>496</v>
      </c>
      <c r="AC2" s="12" t="s">
        <v>565</v>
      </c>
      <c r="AD2" s="12" t="s">
        <v>561</v>
      </c>
      <c r="AF2" s="80" t="s">
        <v>657</v>
      </c>
    </row>
    <row r="3" spans="2:32" x14ac:dyDescent="0.2">
      <c r="B3" s="77"/>
      <c r="C3" s="14" t="str">
        <f>'Messier Data'!B3</f>
        <v>M1</v>
      </c>
      <c r="D3" s="22" t="s">
        <v>654</v>
      </c>
      <c r="E3" s="17" t="s">
        <v>566</v>
      </c>
      <c r="F3" s="83"/>
      <c r="G3" s="84"/>
      <c r="H3" s="85"/>
      <c r="I3" s="85"/>
      <c r="J3" s="86"/>
      <c r="K3" s="87"/>
      <c r="L3" s="88"/>
      <c r="M3" s="89"/>
      <c r="N3" s="89"/>
      <c r="O3" s="90"/>
      <c r="P3" s="87"/>
      <c r="Q3" s="88"/>
      <c r="R3" s="89"/>
      <c r="S3" s="89"/>
      <c r="T3" s="90"/>
      <c r="U3" s="87"/>
      <c r="V3" s="88"/>
      <c r="W3" s="89"/>
      <c r="X3" s="89"/>
      <c r="Y3" s="90"/>
      <c r="Z3" s="87"/>
      <c r="AA3" s="88"/>
      <c r="AB3" s="89"/>
      <c r="AC3" s="89"/>
      <c r="AD3" s="90"/>
      <c r="AF3" s="99" t="s">
        <v>554</v>
      </c>
    </row>
    <row r="4" spans="2:32" x14ac:dyDescent="0.2">
      <c r="B4" s="78"/>
      <c r="C4" s="14" t="str">
        <f>'Messier Data'!B4</f>
        <v>M2</v>
      </c>
      <c r="D4" s="18" t="s">
        <v>20</v>
      </c>
      <c r="E4" s="15" t="s">
        <v>529</v>
      </c>
      <c r="F4" s="91"/>
      <c r="G4" s="92"/>
      <c r="H4" s="85"/>
      <c r="I4" s="85"/>
      <c r="J4" s="86"/>
      <c r="K4" s="91"/>
      <c r="L4" s="92"/>
      <c r="M4" s="85"/>
      <c r="N4" s="85"/>
      <c r="O4" s="86"/>
      <c r="P4" s="91"/>
      <c r="Q4" s="92"/>
      <c r="R4" s="85"/>
      <c r="S4" s="85"/>
      <c r="T4" s="86"/>
      <c r="U4" s="91"/>
      <c r="V4" s="92"/>
      <c r="W4" s="85"/>
      <c r="X4" s="85"/>
      <c r="Y4" s="86"/>
      <c r="Z4" s="91"/>
      <c r="AA4" s="92"/>
      <c r="AB4" s="85"/>
      <c r="AC4" s="85"/>
      <c r="AD4" s="86"/>
      <c r="AF4" s="100" t="s">
        <v>555</v>
      </c>
    </row>
    <row r="5" spans="2:32" x14ac:dyDescent="0.2">
      <c r="B5" s="78"/>
      <c r="C5" s="14" t="str">
        <f>'Messier Data'!B5</f>
        <v>M3</v>
      </c>
      <c r="D5" s="18" t="s">
        <v>28</v>
      </c>
      <c r="E5" s="15" t="s">
        <v>529</v>
      </c>
      <c r="F5" s="91"/>
      <c r="G5" s="92"/>
      <c r="H5" s="85"/>
      <c r="I5" s="85"/>
      <c r="J5" s="86"/>
      <c r="K5" s="91"/>
      <c r="L5" s="92"/>
      <c r="M5" s="85"/>
      <c r="N5" s="85"/>
      <c r="O5" s="86"/>
      <c r="P5" s="91"/>
      <c r="Q5" s="92"/>
      <c r="R5" s="85"/>
      <c r="S5" s="85"/>
      <c r="T5" s="86"/>
      <c r="U5" s="91"/>
      <c r="V5" s="92"/>
      <c r="W5" s="85"/>
      <c r="X5" s="85"/>
      <c r="Y5" s="86"/>
      <c r="Z5" s="91"/>
      <c r="AA5" s="92"/>
      <c r="AB5" s="85"/>
      <c r="AC5" s="85"/>
      <c r="AD5" s="86"/>
      <c r="AF5" s="100" t="s">
        <v>556</v>
      </c>
    </row>
    <row r="6" spans="2:32" x14ac:dyDescent="0.2">
      <c r="B6" s="78"/>
      <c r="C6" s="14" t="str">
        <f>'Messier Data'!B6</f>
        <v>M4</v>
      </c>
      <c r="D6" s="18" t="s">
        <v>34</v>
      </c>
      <c r="E6" s="15" t="s">
        <v>609</v>
      </c>
      <c r="F6" s="91"/>
      <c r="G6" s="92"/>
      <c r="H6" s="85"/>
      <c r="I6" s="85"/>
      <c r="J6" s="86"/>
      <c r="K6" s="91"/>
      <c r="L6" s="92"/>
      <c r="M6" s="85"/>
      <c r="N6" s="85"/>
      <c r="O6" s="86"/>
      <c r="P6" s="91"/>
      <c r="Q6" s="92"/>
      <c r="R6" s="85"/>
      <c r="S6" s="85"/>
      <c r="T6" s="86"/>
      <c r="U6" s="91"/>
      <c r="V6" s="92"/>
      <c r="W6" s="85"/>
      <c r="X6" s="85"/>
      <c r="Y6" s="86"/>
      <c r="Z6" s="91"/>
      <c r="AA6" s="92"/>
      <c r="AB6" s="85"/>
      <c r="AC6" s="85"/>
      <c r="AD6" s="86"/>
      <c r="AF6" s="100" t="s">
        <v>557</v>
      </c>
    </row>
    <row r="7" spans="2:32" x14ac:dyDescent="0.2">
      <c r="B7" s="78"/>
      <c r="C7" s="14" t="str">
        <f>'Messier Data'!B7</f>
        <v>M5</v>
      </c>
      <c r="D7" s="18" t="s">
        <v>41</v>
      </c>
      <c r="E7" s="15" t="s">
        <v>610</v>
      </c>
      <c r="F7" s="91"/>
      <c r="G7" s="92"/>
      <c r="H7" s="85"/>
      <c r="I7" s="85"/>
      <c r="J7" s="86"/>
      <c r="K7" s="91"/>
      <c r="L7" s="92"/>
      <c r="M7" s="85"/>
      <c r="N7" s="85"/>
      <c r="O7" s="86"/>
      <c r="P7" s="91"/>
      <c r="Q7" s="92"/>
      <c r="R7" s="85"/>
      <c r="S7" s="85"/>
      <c r="T7" s="86"/>
      <c r="U7" s="91"/>
      <c r="V7" s="92"/>
      <c r="W7" s="85"/>
      <c r="X7" s="85"/>
      <c r="Y7" s="86"/>
      <c r="Z7" s="91"/>
      <c r="AA7" s="92"/>
      <c r="AB7" s="85"/>
      <c r="AC7" s="85"/>
      <c r="AD7" s="86"/>
      <c r="AF7" s="100" t="s">
        <v>558</v>
      </c>
    </row>
    <row r="8" spans="2:32" x14ac:dyDescent="0.2">
      <c r="B8" s="78"/>
      <c r="C8" s="14" t="str">
        <f>'Messier Data'!B8</f>
        <v>M6</v>
      </c>
      <c r="D8" s="18" t="s">
        <v>497</v>
      </c>
      <c r="E8" s="15" t="s">
        <v>530</v>
      </c>
      <c r="F8" s="91"/>
      <c r="G8" s="92"/>
      <c r="H8" s="85"/>
      <c r="I8" s="85"/>
      <c r="J8" s="86"/>
      <c r="K8" s="91"/>
      <c r="L8" s="92"/>
      <c r="M8" s="85"/>
      <c r="N8" s="85"/>
      <c r="O8" s="86"/>
      <c r="P8" s="91"/>
      <c r="Q8" s="92"/>
      <c r="R8" s="85"/>
      <c r="S8" s="85"/>
      <c r="T8" s="86"/>
      <c r="U8" s="91"/>
      <c r="V8" s="92"/>
      <c r="W8" s="85"/>
      <c r="X8" s="85"/>
      <c r="Y8" s="86"/>
      <c r="Z8" s="91"/>
      <c r="AA8" s="92"/>
      <c r="AB8" s="85"/>
      <c r="AC8" s="85"/>
      <c r="AD8" s="86"/>
      <c r="AF8" s="100" t="s">
        <v>559</v>
      </c>
    </row>
    <row r="9" spans="2:32" x14ac:dyDescent="0.2">
      <c r="B9" s="78"/>
      <c r="C9" s="14" t="str">
        <f>'Messier Data'!B9</f>
        <v>M7</v>
      </c>
      <c r="D9" s="18" t="s">
        <v>498</v>
      </c>
      <c r="E9" s="15" t="s">
        <v>553</v>
      </c>
      <c r="F9" s="91"/>
      <c r="G9" s="92"/>
      <c r="H9" s="85"/>
      <c r="I9" s="85"/>
      <c r="J9" s="86"/>
      <c r="K9" s="91"/>
      <c r="L9" s="92"/>
      <c r="M9" s="85"/>
      <c r="N9" s="85"/>
      <c r="O9" s="86"/>
      <c r="P9" s="91"/>
      <c r="Q9" s="92"/>
      <c r="R9" s="85"/>
      <c r="S9" s="85"/>
      <c r="T9" s="86"/>
      <c r="U9" s="91"/>
      <c r="V9" s="92"/>
      <c r="W9" s="85"/>
      <c r="X9" s="85"/>
      <c r="Y9" s="86"/>
      <c r="Z9" s="91"/>
      <c r="AA9" s="92"/>
      <c r="AB9" s="85"/>
      <c r="AC9" s="85"/>
      <c r="AD9" s="86"/>
      <c r="AF9" s="100" t="s">
        <v>655</v>
      </c>
    </row>
    <row r="10" spans="2:32" x14ac:dyDescent="0.2">
      <c r="B10" s="78"/>
      <c r="C10" s="14" t="str">
        <f>'Messier Data'!B10</f>
        <v>M8</v>
      </c>
      <c r="D10" s="18" t="s">
        <v>499</v>
      </c>
      <c r="E10" s="15" t="s">
        <v>531</v>
      </c>
      <c r="F10" s="91"/>
      <c r="G10" s="92"/>
      <c r="H10" s="85"/>
      <c r="I10" s="85"/>
      <c r="J10" s="86"/>
      <c r="K10" s="91"/>
      <c r="L10" s="92"/>
      <c r="M10" s="85"/>
      <c r="N10" s="85"/>
      <c r="O10" s="86"/>
      <c r="P10" s="91"/>
      <c r="Q10" s="92"/>
      <c r="R10" s="85"/>
      <c r="S10" s="85"/>
      <c r="T10" s="86"/>
      <c r="U10" s="91"/>
      <c r="V10" s="92"/>
      <c r="W10" s="85"/>
      <c r="X10" s="85"/>
      <c r="Y10" s="86"/>
      <c r="Z10" s="91"/>
      <c r="AA10" s="92"/>
      <c r="AB10" s="85"/>
      <c r="AC10" s="85"/>
      <c r="AD10" s="86"/>
      <c r="AF10" s="100" t="s">
        <v>560</v>
      </c>
    </row>
    <row r="11" spans="2:32" x14ac:dyDescent="0.2">
      <c r="B11" s="78"/>
      <c r="C11" s="14" t="str">
        <f>'Messier Data'!B11</f>
        <v>M9</v>
      </c>
      <c r="D11" s="18" t="s">
        <v>58</v>
      </c>
      <c r="E11" s="15" t="s">
        <v>529</v>
      </c>
      <c r="F11" s="91"/>
      <c r="G11" s="92"/>
      <c r="H11" s="85"/>
      <c r="I11" s="85"/>
      <c r="J11" s="86"/>
      <c r="K11" s="91"/>
      <c r="L11" s="92"/>
      <c r="M11" s="85"/>
      <c r="N11" s="85"/>
      <c r="O11" s="86"/>
      <c r="P11" s="91"/>
      <c r="Q11" s="92"/>
      <c r="R11" s="85"/>
      <c r="S11" s="85"/>
      <c r="T11" s="86"/>
      <c r="U11" s="91"/>
      <c r="V11" s="92"/>
      <c r="W11" s="85"/>
      <c r="X11" s="85"/>
      <c r="Y11" s="86"/>
      <c r="Z11" s="91"/>
      <c r="AA11" s="92"/>
      <c r="AB11" s="85"/>
      <c r="AC11" s="85"/>
      <c r="AD11" s="86"/>
      <c r="AF11" s="100" t="s">
        <v>560</v>
      </c>
    </row>
    <row r="12" spans="2:32" x14ac:dyDescent="0.2">
      <c r="B12" s="78"/>
      <c r="C12" s="14" t="str">
        <f>'Messier Data'!B12</f>
        <v>M10</v>
      </c>
      <c r="D12" s="18" t="s">
        <v>63</v>
      </c>
      <c r="E12" s="15" t="s">
        <v>529</v>
      </c>
      <c r="F12" s="91"/>
      <c r="G12" s="92"/>
      <c r="H12" s="85"/>
      <c r="I12" s="85"/>
      <c r="J12" s="86"/>
      <c r="K12" s="91"/>
      <c r="L12" s="92"/>
      <c r="M12" s="85"/>
      <c r="N12" s="85"/>
      <c r="O12" s="86"/>
      <c r="P12" s="91"/>
      <c r="Q12" s="92"/>
      <c r="R12" s="85"/>
      <c r="S12" s="85"/>
      <c r="T12" s="86"/>
      <c r="U12" s="91"/>
      <c r="V12" s="92"/>
      <c r="W12" s="85"/>
      <c r="X12" s="85"/>
      <c r="Y12" s="86"/>
      <c r="Z12" s="91"/>
      <c r="AA12" s="92"/>
      <c r="AB12" s="85"/>
      <c r="AC12" s="85"/>
      <c r="AD12" s="86"/>
      <c r="AF12" s="100" t="s">
        <v>560</v>
      </c>
    </row>
    <row r="13" spans="2:32" x14ac:dyDescent="0.2">
      <c r="B13" s="78"/>
      <c r="C13" s="14" t="str">
        <f>'Messier Data'!B13</f>
        <v>M11</v>
      </c>
      <c r="D13" s="18" t="s">
        <v>500</v>
      </c>
      <c r="E13" s="15" t="s">
        <v>532</v>
      </c>
      <c r="F13" s="91"/>
      <c r="G13" s="92"/>
      <c r="H13" s="85"/>
      <c r="I13" s="85"/>
      <c r="J13" s="86"/>
      <c r="K13" s="91"/>
      <c r="L13" s="92"/>
      <c r="M13" s="85"/>
      <c r="N13" s="85"/>
      <c r="O13" s="86"/>
      <c r="P13" s="91"/>
      <c r="Q13" s="92"/>
      <c r="R13" s="85"/>
      <c r="S13" s="85"/>
      <c r="T13" s="86"/>
      <c r="U13" s="91"/>
      <c r="V13" s="92"/>
      <c r="W13" s="85"/>
      <c r="X13" s="85"/>
      <c r="Y13" s="86"/>
      <c r="Z13" s="91"/>
      <c r="AA13" s="92"/>
      <c r="AB13" s="85"/>
      <c r="AC13" s="85"/>
      <c r="AD13" s="86"/>
      <c r="AF13" s="101" t="s">
        <v>560</v>
      </c>
    </row>
    <row r="14" spans="2:32" x14ac:dyDescent="0.2">
      <c r="B14" s="78"/>
      <c r="C14" s="14" t="str">
        <f>'Messier Data'!B14</f>
        <v>M12</v>
      </c>
      <c r="D14" s="18" t="s">
        <v>71</v>
      </c>
      <c r="E14" s="15" t="s">
        <v>602</v>
      </c>
      <c r="F14" s="91"/>
      <c r="G14" s="92"/>
      <c r="H14" s="85"/>
      <c r="I14" s="85"/>
      <c r="J14" s="86"/>
      <c r="K14" s="91"/>
      <c r="L14" s="92"/>
      <c r="M14" s="85"/>
      <c r="N14" s="85"/>
      <c r="O14" s="86"/>
      <c r="P14" s="91"/>
      <c r="Q14" s="92"/>
      <c r="R14" s="85"/>
      <c r="S14" s="85"/>
      <c r="T14" s="86"/>
      <c r="U14" s="91"/>
      <c r="V14" s="92"/>
      <c r="W14" s="85"/>
      <c r="X14" s="85"/>
      <c r="Y14" s="86"/>
      <c r="Z14" s="91"/>
      <c r="AA14" s="92"/>
      <c r="AB14" s="85"/>
      <c r="AC14" s="85"/>
      <c r="AD14" s="86"/>
    </row>
    <row r="15" spans="2:32" x14ac:dyDescent="0.2">
      <c r="B15" s="78"/>
      <c r="C15" s="14" t="str">
        <f>'Messier Data'!B15</f>
        <v>M13</v>
      </c>
      <c r="D15" s="18" t="s">
        <v>501</v>
      </c>
      <c r="E15" s="15" t="s">
        <v>611</v>
      </c>
      <c r="F15" s="83"/>
      <c r="G15" s="84"/>
      <c r="H15" s="85"/>
      <c r="I15" s="85"/>
      <c r="J15" s="86"/>
      <c r="K15" s="91"/>
      <c r="L15" s="92"/>
      <c r="M15" s="85"/>
      <c r="N15" s="85"/>
      <c r="O15" s="86"/>
      <c r="P15" s="91"/>
      <c r="Q15" s="92"/>
      <c r="R15" s="85"/>
      <c r="S15" s="85"/>
      <c r="T15" s="86"/>
      <c r="U15" s="91"/>
      <c r="V15" s="92"/>
      <c r="W15" s="85"/>
      <c r="X15" s="85"/>
      <c r="Y15" s="86"/>
      <c r="Z15" s="91"/>
      <c r="AA15" s="92"/>
      <c r="AB15" s="85"/>
      <c r="AC15" s="85"/>
      <c r="AD15" s="86"/>
    </row>
    <row r="16" spans="2:32" x14ac:dyDescent="0.2">
      <c r="B16" s="78"/>
      <c r="C16" s="14" t="str">
        <f>'Messier Data'!B16</f>
        <v>M14</v>
      </c>
      <c r="D16" s="18" t="s">
        <v>79</v>
      </c>
      <c r="E16" s="15" t="s">
        <v>529</v>
      </c>
      <c r="F16" s="91"/>
      <c r="G16" s="92"/>
      <c r="H16" s="85"/>
      <c r="I16" s="85"/>
      <c r="J16" s="86"/>
      <c r="K16" s="91"/>
      <c r="L16" s="92"/>
      <c r="M16" s="85"/>
      <c r="N16" s="85"/>
      <c r="O16" s="86"/>
      <c r="P16" s="91"/>
      <c r="Q16" s="92"/>
      <c r="R16" s="85"/>
      <c r="S16" s="85"/>
      <c r="T16" s="86"/>
      <c r="U16" s="91"/>
      <c r="V16" s="92"/>
      <c r="W16" s="85"/>
      <c r="X16" s="85"/>
      <c r="Y16" s="86"/>
      <c r="Z16" s="91"/>
      <c r="AA16" s="92"/>
      <c r="AB16" s="85"/>
      <c r="AC16" s="85"/>
      <c r="AD16" s="86"/>
    </row>
    <row r="17" spans="2:30" x14ac:dyDescent="0.2">
      <c r="B17" s="78"/>
      <c r="C17" s="14" t="str">
        <f>'Messier Data'!B17</f>
        <v>M15</v>
      </c>
      <c r="D17" s="18" t="s">
        <v>83</v>
      </c>
      <c r="E17" s="15" t="s">
        <v>603</v>
      </c>
      <c r="F17" s="91"/>
      <c r="G17" s="92"/>
      <c r="H17" s="85"/>
      <c r="I17" s="85"/>
      <c r="J17" s="86"/>
      <c r="K17" s="91"/>
      <c r="L17" s="92"/>
      <c r="M17" s="85"/>
      <c r="N17" s="85"/>
      <c r="O17" s="86"/>
      <c r="P17" s="91"/>
      <c r="Q17" s="92"/>
      <c r="R17" s="85"/>
      <c r="S17" s="85"/>
      <c r="T17" s="86"/>
      <c r="U17" s="91"/>
      <c r="V17" s="92"/>
      <c r="W17" s="85"/>
      <c r="X17" s="85"/>
      <c r="Y17" s="86"/>
      <c r="Z17" s="91"/>
      <c r="AA17" s="92"/>
      <c r="AB17" s="85"/>
      <c r="AC17" s="85"/>
      <c r="AD17" s="86"/>
    </row>
    <row r="18" spans="2:30" x14ac:dyDescent="0.2">
      <c r="B18" s="78"/>
      <c r="C18" s="14" t="str">
        <f>'Messier Data'!B18</f>
        <v>M16</v>
      </c>
      <c r="D18" s="18" t="s">
        <v>502</v>
      </c>
      <c r="E18" s="15" t="s">
        <v>533</v>
      </c>
      <c r="F18" s="83"/>
      <c r="G18" s="92"/>
      <c r="H18" s="85"/>
      <c r="I18" s="85"/>
      <c r="J18" s="86"/>
      <c r="K18" s="91"/>
      <c r="L18" s="92"/>
      <c r="M18" s="85"/>
      <c r="N18" s="85"/>
      <c r="O18" s="86"/>
      <c r="P18" s="91"/>
      <c r="Q18" s="92"/>
      <c r="R18" s="85"/>
      <c r="S18" s="85"/>
      <c r="T18" s="86"/>
      <c r="U18" s="91"/>
      <c r="V18" s="92"/>
      <c r="W18" s="85"/>
      <c r="X18" s="85"/>
      <c r="Y18" s="86"/>
      <c r="Z18" s="91"/>
      <c r="AA18" s="92"/>
      <c r="AB18" s="85"/>
      <c r="AC18" s="85"/>
      <c r="AD18" s="86"/>
    </row>
    <row r="19" spans="2:30" x14ac:dyDescent="0.2">
      <c r="B19" s="78"/>
      <c r="C19" s="14" t="str">
        <f>'Messier Data'!B19</f>
        <v>M17</v>
      </c>
      <c r="D19" s="18" t="s">
        <v>503</v>
      </c>
      <c r="E19" s="15" t="s">
        <v>612</v>
      </c>
      <c r="F19" s="91"/>
      <c r="G19" s="92"/>
      <c r="H19" s="85"/>
      <c r="I19" s="85"/>
      <c r="J19" s="86"/>
      <c r="K19" s="91"/>
      <c r="L19" s="92"/>
      <c r="M19" s="85"/>
      <c r="N19" s="85"/>
      <c r="O19" s="86"/>
      <c r="P19" s="91"/>
      <c r="Q19" s="92"/>
      <c r="R19" s="85"/>
      <c r="S19" s="85"/>
      <c r="T19" s="86"/>
      <c r="U19" s="91"/>
      <c r="V19" s="92"/>
      <c r="W19" s="85"/>
      <c r="X19" s="85"/>
      <c r="Y19" s="86"/>
      <c r="Z19" s="91"/>
      <c r="AA19" s="92"/>
      <c r="AB19" s="85"/>
      <c r="AC19" s="85"/>
      <c r="AD19" s="86"/>
    </row>
    <row r="20" spans="2:30" x14ac:dyDescent="0.2">
      <c r="B20" s="78"/>
      <c r="C20" s="14" t="str">
        <f>'Messier Data'!B20</f>
        <v>M18</v>
      </c>
      <c r="D20" s="18" t="s">
        <v>94</v>
      </c>
      <c r="E20" s="15" t="s">
        <v>613</v>
      </c>
      <c r="F20" s="91"/>
      <c r="G20" s="92"/>
      <c r="H20" s="85"/>
      <c r="I20" s="85"/>
      <c r="J20" s="86"/>
      <c r="K20" s="91"/>
      <c r="L20" s="92"/>
      <c r="M20" s="85"/>
      <c r="N20" s="85"/>
      <c r="O20" s="86"/>
      <c r="P20" s="91"/>
      <c r="Q20" s="92"/>
      <c r="R20" s="85"/>
      <c r="S20" s="85"/>
      <c r="T20" s="86"/>
      <c r="U20" s="91"/>
      <c r="V20" s="92"/>
      <c r="W20" s="85"/>
      <c r="X20" s="85"/>
      <c r="Y20" s="86"/>
      <c r="Z20" s="91"/>
      <c r="AA20" s="92"/>
      <c r="AB20" s="85"/>
      <c r="AC20" s="85"/>
      <c r="AD20" s="86"/>
    </row>
    <row r="21" spans="2:30" x14ac:dyDescent="0.2">
      <c r="B21" s="78"/>
      <c r="C21" s="14" t="str">
        <f>'Messier Data'!B21</f>
        <v>M19</v>
      </c>
      <c r="D21" s="18" t="s">
        <v>98</v>
      </c>
      <c r="E21" s="15" t="s">
        <v>529</v>
      </c>
      <c r="F21" s="91"/>
      <c r="G21" s="92"/>
      <c r="H21" s="85"/>
      <c r="I21" s="85"/>
      <c r="J21" s="86"/>
      <c r="K21" s="91"/>
      <c r="L21" s="92"/>
      <c r="M21" s="85"/>
      <c r="N21" s="85"/>
      <c r="O21" s="86"/>
      <c r="P21" s="91"/>
      <c r="Q21" s="92"/>
      <c r="R21" s="85"/>
      <c r="S21" s="85"/>
      <c r="T21" s="86"/>
      <c r="U21" s="91"/>
      <c r="V21" s="92"/>
      <c r="W21" s="85"/>
      <c r="X21" s="85"/>
      <c r="Y21" s="86"/>
      <c r="Z21" s="91"/>
      <c r="AA21" s="92"/>
      <c r="AB21" s="85"/>
      <c r="AC21" s="85"/>
      <c r="AD21" s="86"/>
    </row>
    <row r="22" spans="2:30" x14ac:dyDescent="0.2">
      <c r="B22" s="78"/>
      <c r="C22" s="14" t="str">
        <f>'Messier Data'!B22</f>
        <v>M20</v>
      </c>
      <c r="D22" s="18" t="s">
        <v>504</v>
      </c>
      <c r="E22" s="15" t="s">
        <v>534</v>
      </c>
      <c r="F22" s="91"/>
      <c r="G22" s="92"/>
      <c r="H22" s="85"/>
      <c r="I22" s="85"/>
      <c r="J22" s="86"/>
      <c r="K22" s="91"/>
      <c r="L22" s="92"/>
      <c r="M22" s="85"/>
      <c r="N22" s="85"/>
      <c r="O22" s="86"/>
      <c r="P22" s="91"/>
      <c r="Q22" s="92"/>
      <c r="R22" s="85"/>
      <c r="S22" s="85"/>
      <c r="T22" s="86"/>
      <c r="U22" s="91"/>
      <c r="V22" s="92"/>
      <c r="W22" s="85"/>
      <c r="X22" s="85"/>
      <c r="Y22" s="86"/>
      <c r="Z22" s="91"/>
      <c r="AA22" s="92"/>
      <c r="AB22" s="85"/>
      <c r="AC22" s="85"/>
      <c r="AD22" s="86"/>
    </row>
    <row r="23" spans="2:30" x14ac:dyDescent="0.2">
      <c r="B23" s="78"/>
      <c r="C23" s="14" t="str">
        <f>'Messier Data'!B23</f>
        <v>M21</v>
      </c>
      <c r="D23" s="18" t="s">
        <v>104</v>
      </c>
      <c r="E23" s="15" t="s">
        <v>614</v>
      </c>
      <c r="F23" s="91"/>
      <c r="G23" s="92"/>
      <c r="H23" s="85"/>
      <c r="I23" s="85"/>
      <c r="J23" s="86"/>
      <c r="K23" s="91"/>
      <c r="L23" s="92"/>
      <c r="M23" s="85"/>
      <c r="N23" s="85"/>
      <c r="O23" s="86"/>
      <c r="P23" s="91"/>
      <c r="Q23" s="92"/>
      <c r="R23" s="85"/>
      <c r="S23" s="85"/>
      <c r="T23" s="86"/>
      <c r="U23" s="91"/>
      <c r="V23" s="92"/>
      <c r="W23" s="85"/>
      <c r="X23" s="85"/>
      <c r="Y23" s="86"/>
      <c r="Z23" s="91"/>
      <c r="AA23" s="92"/>
      <c r="AB23" s="85"/>
      <c r="AC23" s="85"/>
      <c r="AD23" s="86"/>
    </row>
    <row r="24" spans="2:30" x14ac:dyDescent="0.2">
      <c r="B24" s="78"/>
      <c r="C24" s="14" t="str">
        <f>'Messier Data'!B24</f>
        <v>M22</v>
      </c>
      <c r="D24" s="18" t="s">
        <v>107</v>
      </c>
      <c r="E24" s="15" t="s">
        <v>615</v>
      </c>
      <c r="F24" s="91"/>
      <c r="G24" s="92"/>
      <c r="H24" s="85"/>
      <c r="I24" s="85"/>
      <c r="J24" s="86"/>
      <c r="K24" s="91"/>
      <c r="L24" s="92"/>
      <c r="M24" s="85"/>
      <c r="N24" s="85"/>
      <c r="O24" s="86"/>
      <c r="P24" s="91"/>
      <c r="Q24" s="92"/>
      <c r="R24" s="85"/>
      <c r="S24" s="85"/>
      <c r="T24" s="86"/>
      <c r="U24" s="91"/>
      <c r="V24" s="92"/>
      <c r="W24" s="85"/>
      <c r="X24" s="85"/>
      <c r="Y24" s="86"/>
      <c r="Z24" s="91"/>
      <c r="AA24" s="92"/>
      <c r="AB24" s="85"/>
      <c r="AC24" s="85"/>
      <c r="AD24" s="86"/>
    </row>
    <row r="25" spans="2:30" x14ac:dyDescent="0.2">
      <c r="B25" s="78"/>
      <c r="C25" s="14" t="str">
        <f>'Messier Data'!B25</f>
        <v>M23</v>
      </c>
      <c r="D25" s="18" t="s">
        <v>111</v>
      </c>
      <c r="E25" s="15" t="s">
        <v>529</v>
      </c>
      <c r="F25" s="91"/>
      <c r="G25" s="92"/>
      <c r="H25" s="85"/>
      <c r="I25" s="85"/>
      <c r="J25" s="86"/>
      <c r="K25" s="91"/>
      <c r="L25" s="92"/>
      <c r="M25" s="85"/>
      <c r="N25" s="85"/>
      <c r="O25" s="86"/>
      <c r="P25" s="91"/>
      <c r="Q25" s="92"/>
      <c r="R25" s="85"/>
      <c r="S25" s="85"/>
      <c r="T25" s="86"/>
      <c r="U25" s="91"/>
      <c r="V25" s="92"/>
      <c r="W25" s="85"/>
      <c r="X25" s="85"/>
      <c r="Y25" s="86"/>
      <c r="Z25" s="91"/>
      <c r="AA25" s="92"/>
      <c r="AB25" s="85"/>
      <c r="AC25" s="85"/>
      <c r="AD25" s="86"/>
    </row>
    <row r="26" spans="2:30" x14ac:dyDescent="0.2">
      <c r="B26" s="78"/>
      <c r="C26" s="14" t="str">
        <f>'Messier Data'!B26</f>
        <v>M24</v>
      </c>
      <c r="D26" s="18" t="s">
        <v>505</v>
      </c>
      <c r="E26" s="15" t="s">
        <v>616</v>
      </c>
      <c r="F26" s="91"/>
      <c r="G26" s="92"/>
      <c r="H26" s="85"/>
      <c r="I26" s="85"/>
      <c r="J26" s="86"/>
      <c r="K26" s="91"/>
      <c r="L26" s="92"/>
      <c r="M26" s="85"/>
      <c r="N26" s="85"/>
      <c r="O26" s="86"/>
      <c r="P26" s="91"/>
      <c r="Q26" s="92"/>
      <c r="R26" s="85"/>
      <c r="S26" s="85"/>
      <c r="T26" s="86"/>
      <c r="U26" s="91"/>
      <c r="V26" s="92"/>
      <c r="W26" s="85"/>
      <c r="X26" s="85"/>
      <c r="Y26" s="86"/>
      <c r="Z26" s="91"/>
      <c r="AA26" s="92"/>
      <c r="AB26" s="85"/>
      <c r="AC26" s="85"/>
      <c r="AD26" s="86"/>
    </row>
    <row r="27" spans="2:30" x14ac:dyDescent="0.2">
      <c r="B27" s="78"/>
      <c r="C27" s="14" t="str">
        <f>'Messier Data'!B27</f>
        <v>M25</v>
      </c>
      <c r="E27" s="15" t="s">
        <v>119</v>
      </c>
      <c r="F27" s="91"/>
      <c r="G27" s="92"/>
      <c r="H27" s="85"/>
      <c r="I27" s="85"/>
      <c r="J27" s="86"/>
      <c r="K27" s="91"/>
      <c r="L27" s="92"/>
      <c r="M27" s="85"/>
      <c r="N27" s="85"/>
      <c r="O27" s="86"/>
      <c r="P27" s="91"/>
      <c r="Q27" s="92"/>
      <c r="R27" s="85"/>
      <c r="S27" s="85"/>
      <c r="T27" s="86"/>
      <c r="U27" s="91"/>
      <c r="V27" s="92"/>
      <c r="W27" s="85"/>
      <c r="X27" s="85"/>
      <c r="Y27" s="86"/>
      <c r="Z27" s="91"/>
      <c r="AA27" s="92"/>
      <c r="AB27" s="85"/>
      <c r="AC27" s="85"/>
      <c r="AD27" s="86"/>
    </row>
    <row r="28" spans="2:30" x14ac:dyDescent="0.2">
      <c r="B28" s="78"/>
      <c r="C28" s="14" t="str">
        <f>'Messier Data'!B28</f>
        <v>M26</v>
      </c>
      <c r="D28" s="18" t="s">
        <v>123</v>
      </c>
      <c r="E28" s="15" t="s">
        <v>529</v>
      </c>
      <c r="F28" s="91"/>
      <c r="G28" s="92"/>
      <c r="H28" s="85"/>
      <c r="I28" s="85"/>
      <c r="J28" s="86"/>
      <c r="K28" s="91"/>
      <c r="L28" s="92"/>
      <c r="M28" s="85"/>
      <c r="N28" s="85"/>
      <c r="O28" s="86"/>
      <c r="P28" s="91"/>
      <c r="Q28" s="92"/>
      <c r="R28" s="85"/>
      <c r="S28" s="85"/>
      <c r="T28" s="86"/>
      <c r="U28" s="91"/>
      <c r="V28" s="92"/>
      <c r="W28" s="85"/>
      <c r="X28" s="85"/>
      <c r="Y28" s="86"/>
      <c r="Z28" s="91"/>
      <c r="AA28" s="92"/>
      <c r="AB28" s="85"/>
      <c r="AC28" s="85"/>
      <c r="AD28" s="86"/>
    </row>
    <row r="29" spans="2:30" x14ac:dyDescent="0.2">
      <c r="B29" s="78"/>
      <c r="C29" s="14" t="str">
        <f>'Messier Data'!B29</f>
        <v>M27</v>
      </c>
      <c r="D29" s="18" t="s">
        <v>506</v>
      </c>
      <c r="E29" s="15" t="s">
        <v>567</v>
      </c>
      <c r="F29" s="83"/>
      <c r="G29" s="84"/>
      <c r="H29" s="85"/>
      <c r="I29" s="85"/>
      <c r="J29" s="86"/>
      <c r="K29" s="83"/>
      <c r="L29" s="92"/>
      <c r="M29" s="85"/>
      <c r="N29" s="85"/>
      <c r="O29" s="86"/>
      <c r="P29" s="91"/>
      <c r="Q29" s="92"/>
      <c r="R29" s="85"/>
      <c r="S29" s="85"/>
      <c r="T29" s="86"/>
      <c r="U29" s="91"/>
      <c r="V29" s="92"/>
      <c r="W29" s="85"/>
      <c r="X29" s="85"/>
      <c r="Y29" s="86"/>
      <c r="Z29" s="91"/>
      <c r="AA29" s="92"/>
      <c r="AB29" s="85"/>
      <c r="AC29" s="85"/>
      <c r="AD29" s="86"/>
    </row>
    <row r="30" spans="2:30" x14ac:dyDescent="0.2">
      <c r="B30" s="78"/>
      <c r="C30" s="14" t="str">
        <f>'Messier Data'!B30</f>
        <v>M28</v>
      </c>
      <c r="D30" s="18" t="s">
        <v>133</v>
      </c>
      <c r="E30" s="15" t="s">
        <v>529</v>
      </c>
      <c r="F30" s="91"/>
      <c r="G30" s="92"/>
      <c r="H30" s="85"/>
      <c r="I30" s="85"/>
      <c r="J30" s="86"/>
      <c r="K30" s="91"/>
      <c r="L30" s="92"/>
      <c r="M30" s="85"/>
      <c r="N30" s="85"/>
      <c r="O30" s="86"/>
      <c r="P30" s="91"/>
      <c r="Q30" s="92"/>
      <c r="R30" s="85"/>
      <c r="S30" s="85"/>
      <c r="T30" s="86"/>
      <c r="U30" s="91"/>
      <c r="V30" s="92"/>
      <c r="W30" s="85"/>
      <c r="X30" s="85"/>
      <c r="Y30" s="86"/>
      <c r="Z30" s="91"/>
      <c r="AA30" s="92"/>
      <c r="AB30" s="85"/>
      <c r="AC30" s="85"/>
      <c r="AD30" s="86"/>
    </row>
    <row r="31" spans="2:30" x14ac:dyDescent="0.2">
      <c r="B31" s="78"/>
      <c r="C31" s="14" t="str">
        <f>'Messier Data'!B31</f>
        <v>M29</v>
      </c>
      <c r="D31" s="18" t="s">
        <v>137</v>
      </c>
      <c r="E31" s="15" t="s">
        <v>617</v>
      </c>
      <c r="F31" s="83"/>
      <c r="G31" s="84"/>
      <c r="H31" s="85"/>
      <c r="I31" s="85"/>
      <c r="J31" s="86"/>
      <c r="K31" s="83"/>
      <c r="L31" s="92"/>
      <c r="M31" s="85"/>
      <c r="N31" s="85"/>
      <c r="O31" s="86"/>
      <c r="P31" s="91"/>
      <c r="Q31" s="92"/>
      <c r="R31" s="85"/>
      <c r="S31" s="85"/>
      <c r="T31" s="86"/>
      <c r="U31" s="91"/>
      <c r="V31" s="92"/>
      <c r="W31" s="85"/>
      <c r="X31" s="85"/>
      <c r="Y31" s="86"/>
      <c r="Z31" s="91"/>
      <c r="AA31" s="92"/>
      <c r="AB31" s="85"/>
      <c r="AC31" s="85"/>
      <c r="AD31" s="86"/>
    </row>
    <row r="32" spans="2:30" x14ac:dyDescent="0.2">
      <c r="B32" s="78"/>
      <c r="C32" s="14" t="str">
        <f>'Messier Data'!B32</f>
        <v>M30</v>
      </c>
      <c r="D32" s="18" t="s">
        <v>142</v>
      </c>
      <c r="E32" s="15" t="s">
        <v>618</v>
      </c>
      <c r="F32" s="91"/>
      <c r="G32" s="92"/>
      <c r="H32" s="85"/>
      <c r="I32" s="85"/>
      <c r="J32" s="86"/>
      <c r="K32" s="91"/>
      <c r="L32" s="92"/>
      <c r="M32" s="85"/>
      <c r="N32" s="85"/>
      <c r="O32" s="86"/>
      <c r="P32" s="91"/>
      <c r="Q32" s="92"/>
      <c r="R32" s="85"/>
      <c r="S32" s="85"/>
      <c r="T32" s="86"/>
      <c r="U32" s="91"/>
      <c r="V32" s="92"/>
      <c r="W32" s="85"/>
      <c r="X32" s="85"/>
      <c r="Y32" s="86"/>
      <c r="Z32" s="91"/>
      <c r="AA32" s="92"/>
      <c r="AB32" s="85"/>
      <c r="AC32" s="85"/>
      <c r="AD32" s="86"/>
    </row>
    <row r="33" spans="2:30" x14ac:dyDescent="0.2">
      <c r="B33" s="78"/>
      <c r="C33" s="14" t="str">
        <f>'Messier Data'!B33</f>
        <v>M31</v>
      </c>
      <c r="D33" s="18" t="s">
        <v>507</v>
      </c>
      <c r="E33" s="15" t="s">
        <v>547</v>
      </c>
      <c r="F33" s="83"/>
      <c r="G33" s="84"/>
      <c r="H33" s="85"/>
      <c r="I33" s="85"/>
      <c r="J33" s="86"/>
      <c r="K33" s="91"/>
      <c r="L33" s="92"/>
      <c r="M33" s="85"/>
      <c r="N33" s="85"/>
      <c r="O33" s="86"/>
      <c r="P33" s="91"/>
      <c r="Q33" s="92"/>
      <c r="R33" s="85"/>
      <c r="S33" s="85"/>
      <c r="T33" s="86"/>
      <c r="U33" s="91"/>
      <c r="V33" s="92"/>
      <c r="W33" s="85"/>
      <c r="X33" s="85"/>
      <c r="Y33" s="86"/>
      <c r="Z33" s="91"/>
      <c r="AA33" s="92"/>
      <c r="AB33" s="85"/>
      <c r="AC33" s="85"/>
      <c r="AD33" s="86"/>
    </row>
    <row r="34" spans="2:30" x14ac:dyDescent="0.2">
      <c r="B34" s="78"/>
      <c r="C34" s="14" t="str">
        <f>'Messier Data'!B34</f>
        <v>M32</v>
      </c>
      <c r="D34" s="18" t="s">
        <v>508</v>
      </c>
      <c r="E34" s="15" t="s">
        <v>601</v>
      </c>
      <c r="F34" s="83"/>
      <c r="G34" s="84"/>
      <c r="H34" s="85"/>
      <c r="I34" s="85"/>
      <c r="J34" s="86"/>
      <c r="K34" s="91"/>
      <c r="L34" s="92"/>
      <c r="M34" s="85"/>
      <c r="N34" s="85"/>
      <c r="O34" s="86"/>
      <c r="P34" s="91"/>
      <c r="Q34" s="92"/>
      <c r="R34" s="85"/>
      <c r="S34" s="85"/>
      <c r="T34" s="86"/>
      <c r="U34" s="91"/>
      <c r="V34" s="92"/>
      <c r="W34" s="85"/>
      <c r="X34" s="85"/>
      <c r="Y34" s="86"/>
      <c r="Z34" s="91"/>
      <c r="AA34" s="92"/>
      <c r="AB34" s="85"/>
      <c r="AC34" s="85"/>
      <c r="AD34" s="86"/>
    </row>
    <row r="35" spans="2:30" x14ac:dyDescent="0.2">
      <c r="B35" s="78"/>
      <c r="C35" s="14" t="str">
        <f>'Messier Data'!B35</f>
        <v>M33</v>
      </c>
      <c r="D35" s="18" t="s">
        <v>509</v>
      </c>
      <c r="E35" s="15" t="s">
        <v>548</v>
      </c>
      <c r="F35" s="83"/>
      <c r="G35" s="84"/>
      <c r="H35" s="85"/>
      <c r="I35" s="85"/>
      <c r="J35" s="86"/>
      <c r="K35" s="91"/>
      <c r="L35" s="92"/>
      <c r="M35" s="85"/>
      <c r="N35" s="85"/>
      <c r="O35" s="86"/>
      <c r="P35" s="91"/>
      <c r="Q35" s="92"/>
      <c r="R35" s="85"/>
      <c r="S35" s="85"/>
      <c r="T35" s="86"/>
      <c r="U35" s="91"/>
      <c r="V35" s="92"/>
      <c r="W35" s="85"/>
      <c r="X35" s="85"/>
      <c r="Y35" s="86"/>
      <c r="Z35" s="91"/>
      <c r="AA35" s="92"/>
      <c r="AB35" s="85"/>
      <c r="AC35" s="85"/>
      <c r="AD35" s="86"/>
    </row>
    <row r="36" spans="2:30" x14ac:dyDescent="0.2">
      <c r="B36" s="78"/>
      <c r="C36" s="14" t="str">
        <f>'Messier Data'!B36</f>
        <v>M34</v>
      </c>
      <c r="D36" s="18" t="s">
        <v>162</v>
      </c>
      <c r="E36" s="15" t="s">
        <v>619</v>
      </c>
      <c r="F36" s="83"/>
      <c r="G36" s="84"/>
      <c r="H36" s="85"/>
      <c r="I36" s="85"/>
      <c r="J36" s="86"/>
      <c r="K36" s="91"/>
      <c r="L36" s="92"/>
      <c r="M36" s="85"/>
      <c r="N36" s="85"/>
      <c r="O36" s="86"/>
      <c r="P36" s="91"/>
      <c r="Q36" s="92"/>
      <c r="R36" s="85"/>
      <c r="S36" s="85"/>
      <c r="T36" s="86"/>
      <c r="U36" s="91"/>
      <c r="V36" s="92"/>
      <c r="W36" s="85"/>
      <c r="X36" s="85"/>
      <c r="Y36" s="86"/>
      <c r="Z36" s="91"/>
      <c r="AA36" s="92"/>
      <c r="AB36" s="85"/>
      <c r="AC36" s="85"/>
      <c r="AD36" s="86"/>
    </row>
    <row r="37" spans="2:30" x14ac:dyDescent="0.2">
      <c r="B37" s="78"/>
      <c r="C37" s="14" t="str">
        <f>'Messier Data'!B37</f>
        <v>M35</v>
      </c>
      <c r="D37" s="18" t="s">
        <v>166</v>
      </c>
      <c r="E37" s="15" t="s">
        <v>620</v>
      </c>
      <c r="F37" s="83"/>
      <c r="G37" s="84"/>
      <c r="H37" s="85"/>
      <c r="I37" s="85"/>
      <c r="J37" s="86"/>
      <c r="K37" s="91"/>
      <c r="L37" s="92"/>
      <c r="M37" s="85"/>
      <c r="N37" s="85"/>
      <c r="O37" s="86"/>
      <c r="P37" s="91"/>
      <c r="Q37" s="92"/>
      <c r="R37" s="85"/>
      <c r="S37" s="85"/>
      <c r="T37" s="86"/>
      <c r="U37" s="91"/>
      <c r="V37" s="92"/>
      <c r="W37" s="85"/>
      <c r="X37" s="85"/>
      <c r="Y37" s="86"/>
      <c r="Z37" s="91"/>
      <c r="AA37" s="92"/>
      <c r="AB37" s="85"/>
      <c r="AC37" s="85"/>
      <c r="AD37" s="86"/>
    </row>
    <row r="38" spans="2:30" x14ac:dyDescent="0.2">
      <c r="B38" s="78"/>
      <c r="C38" s="14" t="str">
        <f>'Messier Data'!B38</f>
        <v>M36</v>
      </c>
      <c r="D38" s="18" t="s">
        <v>171</v>
      </c>
      <c r="E38" s="15" t="s">
        <v>604</v>
      </c>
      <c r="F38" s="83"/>
      <c r="G38" s="84"/>
      <c r="H38" s="85"/>
      <c r="I38" s="85"/>
      <c r="J38" s="86"/>
      <c r="K38" s="91"/>
      <c r="L38" s="92"/>
      <c r="M38" s="85"/>
      <c r="N38" s="85"/>
      <c r="O38" s="86"/>
      <c r="P38" s="91"/>
      <c r="Q38" s="92"/>
      <c r="R38" s="85"/>
      <c r="S38" s="85"/>
      <c r="T38" s="86"/>
      <c r="U38" s="91"/>
      <c r="V38" s="92"/>
      <c r="W38" s="85"/>
      <c r="X38" s="85"/>
      <c r="Y38" s="86"/>
      <c r="Z38" s="91"/>
      <c r="AA38" s="92"/>
      <c r="AB38" s="85"/>
      <c r="AC38" s="85"/>
      <c r="AD38" s="86"/>
    </row>
    <row r="39" spans="2:30" x14ac:dyDescent="0.2">
      <c r="B39" s="78"/>
      <c r="C39" s="14" t="str">
        <f>'Messier Data'!B39</f>
        <v>M37</v>
      </c>
      <c r="D39" s="18" t="s">
        <v>176</v>
      </c>
      <c r="E39" s="15" t="s">
        <v>621</v>
      </c>
      <c r="F39" s="83"/>
      <c r="G39" s="84"/>
      <c r="H39" s="85"/>
      <c r="I39" s="85"/>
      <c r="J39" s="86"/>
      <c r="K39" s="91"/>
      <c r="L39" s="92"/>
      <c r="M39" s="85"/>
      <c r="N39" s="85"/>
      <c r="O39" s="86"/>
      <c r="P39" s="91"/>
      <c r="Q39" s="92"/>
      <c r="R39" s="85"/>
      <c r="S39" s="85"/>
      <c r="T39" s="86"/>
      <c r="U39" s="91"/>
      <c r="V39" s="92"/>
      <c r="W39" s="85"/>
      <c r="X39" s="85"/>
      <c r="Y39" s="86"/>
      <c r="Z39" s="91"/>
      <c r="AA39" s="92"/>
      <c r="AB39" s="85"/>
      <c r="AC39" s="85"/>
      <c r="AD39" s="86"/>
    </row>
    <row r="40" spans="2:30" x14ac:dyDescent="0.2">
      <c r="B40" s="78"/>
      <c r="C40" s="14" t="str">
        <f>'Messier Data'!B40</f>
        <v>M38</v>
      </c>
      <c r="D40" s="18" t="s">
        <v>180</v>
      </c>
      <c r="E40" s="15" t="s">
        <v>552</v>
      </c>
      <c r="F40" s="83"/>
      <c r="G40" s="84"/>
      <c r="H40" s="85"/>
      <c r="I40" s="85"/>
      <c r="J40" s="86"/>
      <c r="K40" s="91"/>
      <c r="L40" s="92"/>
      <c r="M40" s="85"/>
      <c r="N40" s="85"/>
      <c r="O40" s="86"/>
      <c r="P40" s="91"/>
      <c r="Q40" s="92"/>
      <c r="R40" s="85"/>
      <c r="S40" s="85"/>
      <c r="T40" s="86"/>
      <c r="U40" s="91"/>
      <c r="V40" s="92"/>
      <c r="W40" s="85"/>
      <c r="X40" s="85"/>
      <c r="Y40" s="86"/>
      <c r="Z40" s="91"/>
      <c r="AA40" s="92"/>
      <c r="AB40" s="85"/>
      <c r="AC40" s="85"/>
      <c r="AD40" s="86"/>
    </row>
    <row r="41" spans="2:30" x14ac:dyDescent="0.2">
      <c r="B41" s="78"/>
      <c r="C41" s="14" t="str">
        <f>'Messier Data'!B41</f>
        <v>M39</v>
      </c>
      <c r="D41" s="18" t="s">
        <v>184</v>
      </c>
      <c r="E41" s="15" t="s">
        <v>529</v>
      </c>
      <c r="F41" s="91"/>
      <c r="G41" s="92"/>
      <c r="H41" s="85"/>
      <c r="I41" s="85"/>
      <c r="J41" s="86"/>
      <c r="K41" s="91"/>
      <c r="L41" s="92"/>
      <c r="M41" s="85"/>
      <c r="N41" s="85"/>
      <c r="O41" s="86"/>
      <c r="P41" s="91"/>
      <c r="Q41" s="92"/>
      <c r="R41" s="85"/>
      <c r="S41" s="85"/>
      <c r="T41" s="86"/>
      <c r="U41" s="91"/>
      <c r="V41" s="92"/>
      <c r="W41" s="85"/>
      <c r="X41" s="85"/>
      <c r="Y41" s="86"/>
      <c r="Z41" s="91"/>
      <c r="AA41" s="92"/>
      <c r="AB41" s="85"/>
      <c r="AC41" s="85"/>
      <c r="AD41" s="86"/>
    </row>
    <row r="42" spans="2:30" x14ac:dyDescent="0.2">
      <c r="B42" s="78"/>
      <c r="C42" s="14" t="str">
        <f>'Messier Data'!B42</f>
        <v>M40</v>
      </c>
      <c r="E42" s="15" t="s">
        <v>188</v>
      </c>
      <c r="F42" s="83"/>
      <c r="G42" s="84"/>
      <c r="H42" s="85"/>
      <c r="I42" s="85"/>
      <c r="J42" s="86"/>
      <c r="K42" s="91"/>
      <c r="L42" s="92"/>
      <c r="M42" s="85"/>
      <c r="N42" s="85"/>
      <c r="O42" s="86"/>
      <c r="P42" s="91"/>
      <c r="Q42" s="92"/>
      <c r="R42" s="85"/>
      <c r="S42" s="85"/>
      <c r="T42" s="86"/>
      <c r="U42" s="91"/>
      <c r="V42" s="92"/>
      <c r="W42" s="85"/>
      <c r="X42" s="85"/>
      <c r="Y42" s="86"/>
      <c r="Z42" s="91"/>
      <c r="AA42" s="92"/>
      <c r="AB42" s="85"/>
      <c r="AC42" s="85"/>
      <c r="AD42" s="86"/>
    </row>
    <row r="43" spans="2:30" x14ac:dyDescent="0.2">
      <c r="B43" s="78"/>
      <c r="C43" s="14" t="str">
        <f>'Messier Data'!B43</f>
        <v>M41</v>
      </c>
      <c r="D43" s="18" t="s">
        <v>194</v>
      </c>
      <c r="E43" s="15" t="s">
        <v>622</v>
      </c>
      <c r="F43" s="83"/>
      <c r="G43" s="84"/>
      <c r="H43" s="85"/>
      <c r="I43" s="85"/>
      <c r="J43" s="86"/>
      <c r="K43" s="91"/>
      <c r="L43" s="92"/>
      <c r="M43" s="85"/>
      <c r="N43" s="85"/>
      <c r="O43" s="86"/>
      <c r="P43" s="91"/>
      <c r="Q43" s="92"/>
      <c r="R43" s="85"/>
      <c r="S43" s="85"/>
      <c r="T43" s="86"/>
      <c r="U43" s="91"/>
      <c r="V43" s="92"/>
      <c r="W43" s="85"/>
      <c r="X43" s="85"/>
      <c r="Y43" s="86"/>
      <c r="Z43" s="91"/>
      <c r="AA43" s="92"/>
      <c r="AB43" s="85"/>
      <c r="AC43" s="85"/>
      <c r="AD43" s="86"/>
    </row>
    <row r="44" spans="2:30" x14ac:dyDescent="0.2">
      <c r="B44" s="78"/>
      <c r="C44" s="14" t="str">
        <f>'Messier Data'!B44</f>
        <v>M42</v>
      </c>
      <c r="D44" s="18" t="s">
        <v>510</v>
      </c>
      <c r="E44" s="15" t="s">
        <v>551</v>
      </c>
      <c r="F44" s="83"/>
      <c r="G44" s="84"/>
      <c r="H44" s="85"/>
      <c r="I44" s="85"/>
      <c r="J44" s="86"/>
      <c r="K44" s="83"/>
      <c r="L44" s="84"/>
      <c r="M44" s="85"/>
      <c r="N44" s="85"/>
      <c r="O44" s="86"/>
      <c r="P44" s="83"/>
      <c r="Q44" s="92"/>
      <c r="R44" s="85"/>
      <c r="S44" s="85"/>
      <c r="T44" s="86"/>
      <c r="U44" s="91"/>
      <c r="V44" s="92"/>
      <c r="W44" s="85"/>
      <c r="X44" s="85"/>
      <c r="Y44" s="86"/>
      <c r="Z44" s="91"/>
      <c r="AA44" s="92"/>
      <c r="AB44" s="85"/>
      <c r="AC44" s="85"/>
      <c r="AD44" s="86"/>
    </row>
    <row r="45" spans="2:30" x14ac:dyDescent="0.2">
      <c r="B45" s="78"/>
      <c r="C45" s="14" t="str">
        <f>'Messier Data'!B45</f>
        <v>M43</v>
      </c>
      <c r="D45" s="18" t="s">
        <v>511</v>
      </c>
      <c r="E45" s="15" t="s">
        <v>550</v>
      </c>
      <c r="F45" s="91"/>
      <c r="G45" s="92"/>
      <c r="H45" s="85"/>
      <c r="I45" s="85"/>
      <c r="J45" s="86"/>
      <c r="K45" s="91"/>
      <c r="L45" s="92"/>
      <c r="M45" s="85"/>
      <c r="N45" s="85"/>
      <c r="O45" s="86"/>
      <c r="P45" s="91"/>
      <c r="Q45" s="92"/>
      <c r="R45" s="85"/>
      <c r="S45" s="85"/>
      <c r="T45" s="86"/>
      <c r="U45" s="91"/>
      <c r="V45" s="92"/>
      <c r="W45" s="85"/>
      <c r="X45" s="85"/>
      <c r="Y45" s="86"/>
      <c r="Z45" s="91"/>
      <c r="AA45" s="92"/>
      <c r="AB45" s="85"/>
      <c r="AC45" s="85"/>
      <c r="AD45" s="86"/>
    </row>
    <row r="46" spans="2:30" x14ac:dyDescent="0.2">
      <c r="B46" s="78"/>
      <c r="C46" s="14" t="str">
        <f>'Messier Data'!B46</f>
        <v>M44</v>
      </c>
      <c r="D46" s="18" t="s">
        <v>512</v>
      </c>
      <c r="E46" s="15" t="s">
        <v>568</v>
      </c>
      <c r="F46" s="83"/>
      <c r="G46" s="84"/>
      <c r="H46" s="85"/>
      <c r="I46" s="85"/>
      <c r="J46" s="86"/>
      <c r="K46" s="91"/>
      <c r="L46" s="92"/>
      <c r="M46" s="85"/>
      <c r="N46" s="85"/>
      <c r="O46" s="86"/>
      <c r="P46" s="91"/>
      <c r="Q46" s="92"/>
      <c r="R46" s="85"/>
      <c r="S46" s="85"/>
      <c r="T46" s="86"/>
      <c r="U46" s="91"/>
      <c r="V46" s="92"/>
      <c r="W46" s="85"/>
      <c r="X46" s="85"/>
      <c r="Y46" s="86"/>
      <c r="Z46" s="91"/>
      <c r="AA46" s="92"/>
      <c r="AB46" s="85"/>
      <c r="AC46" s="85"/>
      <c r="AD46" s="86"/>
    </row>
    <row r="47" spans="2:30" x14ac:dyDescent="0.2">
      <c r="B47" s="78"/>
      <c r="C47" s="14" t="str">
        <f>'Messier Data'!B47</f>
        <v>M45</v>
      </c>
      <c r="D47" s="18"/>
      <c r="E47" s="15" t="s">
        <v>211</v>
      </c>
      <c r="F47" s="83"/>
      <c r="G47" s="84"/>
      <c r="H47" s="85"/>
      <c r="I47" s="85"/>
      <c r="J47" s="86"/>
      <c r="K47" s="91"/>
      <c r="L47" s="92"/>
      <c r="M47" s="85"/>
      <c r="N47" s="85"/>
      <c r="O47" s="86"/>
      <c r="P47" s="91"/>
      <c r="Q47" s="92"/>
      <c r="R47" s="85"/>
      <c r="S47" s="85"/>
      <c r="T47" s="86"/>
      <c r="U47" s="91"/>
      <c r="V47" s="92"/>
      <c r="W47" s="85"/>
      <c r="X47" s="85"/>
      <c r="Y47" s="86"/>
      <c r="Z47" s="91"/>
      <c r="AA47" s="92"/>
      <c r="AB47" s="85"/>
      <c r="AC47" s="85"/>
      <c r="AD47" s="86"/>
    </row>
    <row r="48" spans="2:30" x14ac:dyDescent="0.2">
      <c r="B48" s="78"/>
      <c r="C48" s="14" t="str">
        <f>'Messier Data'!B48</f>
        <v>M46</v>
      </c>
      <c r="D48" s="18" t="s">
        <v>214</v>
      </c>
      <c r="E48" s="15" t="s">
        <v>529</v>
      </c>
      <c r="F48" s="83"/>
      <c r="G48" s="84"/>
      <c r="H48" s="85"/>
      <c r="I48" s="85"/>
      <c r="J48" s="86"/>
      <c r="K48" s="91"/>
      <c r="L48" s="92"/>
      <c r="M48" s="85"/>
      <c r="N48" s="85"/>
      <c r="O48" s="86"/>
      <c r="P48" s="91"/>
      <c r="Q48" s="92"/>
      <c r="R48" s="85"/>
      <c r="S48" s="85"/>
      <c r="T48" s="86"/>
      <c r="U48" s="91"/>
      <c r="V48" s="92"/>
      <c r="W48" s="85"/>
      <c r="X48" s="85"/>
      <c r="Y48" s="86"/>
      <c r="Z48" s="91"/>
      <c r="AA48" s="92"/>
      <c r="AB48" s="85"/>
      <c r="AC48" s="85"/>
      <c r="AD48" s="86"/>
    </row>
    <row r="49" spans="2:30" x14ac:dyDescent="0.2">
      <c r="B49" s="78"/>
      <c r="C49" s="14" t="str">
        <f>'Messier Data'!B49</f>
        <v>M47</v>
      </c>
      <c r="D49" s="18" t="s">
        <v>219</v>
      </c>
      <c r="E49" s="15" t="s">
        <v>529</v>
      </c>
      <c r="F49" s="83"/>
      <c r="G49" s="84"/>
      <c r="H49" s="85"/>
      <c r="I49" s="85"/>
      <c r="J49" s="86"/>
      <c r="K49" s="91"/>
      <c r="L49" s="92"/>
      <c r="M49" s="85"/>
      <c r="N49" s="85"/>
      <c r="O49" s="86"/>
      <c r="P49" s="91"/>
      <c r="Q49" s="92"/>
      <c r="R49" s="85"/>
      <c r="S49" s="85"/>
      <c r="T49" s="86"/>
      <c r="U49" s="91"/>
      <c r="V49" s="92"/>
      <c r="W49" s="85"/>
      <c r="X49" s="85"/>
      <c r="Y49" s="86"/>
      <c r="Z49" s="91"/>
      <c r="AA49" s="92"/>
      <c r="AB49" s="85"/>
      <c r="AC49" s="85"/>
      <c r="AD49" s="86"/>
    </row>
    <row r="50" spans="2:30" x14ac:dyDescent="0.2">
      <c r="B50" s="78"/>
      <c r="C50" s="14" t="str">
        <f>'Messier Data'!B50</f>
        <v>M48</v>
      </c>
      <c r="D50" s="18" t="s">
        <v>223</v>
      </c>
      <c r="E50" s="15" t="s">
        <v>529</v>
      </c>
      <c r="F50" s="83"/>
      <c r="G50" s="84"/>
      <c r="H50" s="85"/>
      <c r="I50" s="85"/>
      <c r="J50" s="86"/>
      <c r="K50" s="91"/>
      <c r="L50" s="92"/>
      <c r="M50" s="85"/>
      <c r="N50" s="85"/>
      <c r="O50" s="86"/>
      <c r="P50" s="91"/>
      <c r="Q50" s="92"/>
      <c r="R50" s="85"/>
      <c r="S50" s="85"/>
      <c r="T50" s="86"/>
      <c r="U50" s="91"/>
      <c r="V50" s="92"/>
      <c r="W50" s="85"/>
      <c r="X50" s="85"/>
      <c r="Y50" s="86"/>
      <c r="Z50" s="91"/>
      <c r="AA50" s="92"/>
      <c r="AB50" s="85"/>
      <c r="AC50" s="85"/>
      <c r="AD50" s="86"/>
    </row>
    <row r="51" spans="2:30" x14ac:dyDescent="0.2">
      <c r="B51" s="78"/>
      <c r="C51" s="14" t="str">
        <f>'Messier Data'!B51</f>
        <v>M49</v>
      </c>
      <c r="D51" s="18" t="s">
        <v>228</v>
      </c>
      <c r="E51" s="15" t="s">
        <v>529</v>
      </c>
      <c r="F51" s="83"/>
      <c r="G51" s="84"/>
      <c r="H51" s="85"/>
      <c r="I51" s="85"/>
      <c r="J51" s="86"/>
      <c r="K51" s="91"/>
      <c r="L51" s="92"/>
      <c r="M51" s="85"/>
      <c r="N51" s="85"/>
      <c r="O51" s="86"/>
      <c r="P51" s="91"/>
      <c r="Q51" s="92"/>
      <c r="R51" s="85"/>
      <c r="S51" s="85"/>
      <c r="T51" s="86"/>
      <c r="U51" s="91"/>
      <c r="V51" s="92"/>
      <c r="W51" s="85"/>
      <c r="X51" s="85"/>
      <c r="Y51" s="86"/>
      <c r="Z51" s="91"/>
      <c r="AA51" s="92"/>
      <c r="AB51" s="85"/>
      <c r="AC51" s="85"/>
      <c r="AD51" s="86"/>
    </row>
    <row r="52" spans="2:30" x14ac:dyDescent="0.2">
      <c r="B52" s="78"/>
      <c r="C52" s="14" t="str">
        <f>'Messier Data'!B52</f>
        <v>M50</v>
      </c>
      <c r="D52" s="18" t="s">
        <v>234</v>
      </c>
      <c r="E52" s="15" t="s">
        <v>605</v>
      </c>
      <c r="F52" s="83"/>
      <c r="G52" s="84"/>
      <c r="H52" s="85"/>
      <c r="I52" s="85"/>
      <c r="J52" s="86"/>
      <c r="K52" s="91"/>
      <c r="L52" s="92"/>
      <c r="M52" s="85"/>
      <c r="N52" s="85"/>
      <c r="O52" s="86"/>
      <c r="P52" s="91"/>
      <c r="Q52" s="92"/>
      <c r="R52" s="85"/>
      <c r="S52" s="85"/>
      <c r="T52" s="86"/>
      <c r="U52" s="91"/>
      <c r="V52" s="92"/>
      <c r="W52" s="85"/>
      <c r="X52" s="85"/>
      <c r="Y52" s="86"/>
      <c r="Z52" s="91"/>
      <c r="AA52" s="92"/>
      <c r="AB52" s="85"/>
      <c r="AC52" s="85"/>
      <c r="AD52" s="86"/>
    </row>
    <row r="53" spans="2:30" x14ac:dyDescent="0.2">
      <c r="B53" s="78"/>
      <c r="C53" s="14" t="str">
        <f>'Messier Data'!B53</f>
        <v>M51</v>
      </c>
      <c r="D53" s="18" t="s">
        <v>513</v>
      </c>
      <c r="E53" s="15" t="s">
        <v>535</v>
      </c>
      <c r="F53" s="83"/>
      <c r="G53" s="92"/>
      <c r="H53" s="85"/>
      <c r="I53" s="85"/>
      <c r="J53" s="86"/>
      <c r="K53" s="91"/>
      <c r="L53" s="92"/>
      <c r="M53" s="85"/>
      <c r="N53" s="85"/>
      <c r="O53" s="86"/>
      <c r="P53" s="91"/>
      <c r="Q53" s="92"/>
      <c r="R53" s="85"/>
      <c r="S53" s="85"/>
      <c r="T53" s="86"/>
      <c r="U53" s="91"/>
      <c r="V53" s="92"/>
      <c r="W53" s="85"/>
      <c r="X53" s="85"/>
      <c r="Y53" s="86"/>
      <c r="Z53" s="91"/>
      <c r="AA53" s="92"/>
      <c r="AB53" s="85"/>
      <c r="AC53" s="85"/>
      <c r="AD53" s="86"/>
    </row>
    <row r="54" spans="2:30" x14ac:dyDescent="0.2">
      <c r="B54" s="78"/>
      <c r="C54" s="14" t="str">
        <f>'Messier Data'!B54</f>
        <v>M52</v>
      </c>
      <c r="D54" s="18" t="s">
        <v>242</v>
      </c>
      <c r="E54" s="15" t="s">
        <v>623</v>
      </c>
      <c r="F54" s="91"/>
      <c r="G54" s="92"/>
      <c r="H54" s="85"/>
      <c r="I54" s="85"/>
      <c r="J54" s="86"/>
      <c r="K54" s="91"/>
      <c r="L54" s="92"/>
      <c r="M54" s="85"/>
      <c r="N54" s="85"/>
      <c r="O54" s="86"/>
      <c r="P54" s="91"/>
      <c r="Q54" s="92"/>
      <c r="R54" s="85"/>
      <c r="S54" s="85"/>
      <c r="T54" s="86"/>
      <c r="U54" s="91"/>
      <c r="V54" s="92"/>
      <c r="W54" s="85"/>
      <c r="X54" s="85"/>
      <c r="Y54" s="86"/>
      <c r="Z54" s="91"/>
      <c r="AA54" s="92"/>
      <c r="AB54" s="85"/>
      <c r="AC54" s="85"/>
      <c r="AD54" s="86"/>
    </row>
    <row r="55" spans="2:30" x14ac:dyDescent="0.2">
      <c r="B55" s="78"/>
      <c r="C55" s="14" t="str">
        <f>'Messier Data'!B55</f>
        <v>M53</v>
      </c>
      <c r="D55" s="18" t="s">
        <v>247</v>
      </c>
      <c r="E55" s="15" t="s">
        <v>529</v>
      </c>
      <c r="F55" s="83"/>
      <c r="G55" s="84"/>
      <c r="H55" s="85"/>
      <c r="I55" s="85"/>
      <c r="J55" s="86"/>
      <c r="K55" s="91"/>
      <c r="L55" s="92"/>
      <c r="M55" s="85"/>
      <c r="N55" s="85"/>
      <c r="O55" s="86"/>
      <c r="P55" s="91"/>
      <c r="Q55" s="92"/>
      <c r="R55" s="85"/>
      <c r="S55" s="85"/>
      <c r="T55" s="86"/>
      <c r="U55" s="91"/>
      <c r="V55" s="92"/>
      <c r="W55" s="85"/>
      <c r="X55" s="85"/>
      <c r="Y55" s="86"/>
      <c r="Z55" s="91"/>
      <c r="AA55" s="92"/>
      <c r="AB55" s="85"/>
      <c r="AC55" s="85"/>
      <c r="AD55" s="86"/>
    </row>
    <row r="56" spans="2:30" x14ac:dyDescent="0.2">
      <c r="B56" s="78"/>
      <c r="C56" s="14" t="str">
        <f>'Messier Data'!B56</f>
        <v>M54</v>
      </c>
      <c r="D56" s="18" t="s">
        <v>252</v>
      </c>
      <c r="E56" s="15" t="s">
        <v>529</v>
      </c>
      <c r="F56" s="91"/>
      <c r="G56" s="92"/>
      <c r="H56" s="85"/>
      <c r="I56" s="85"/>
      <c r="J56" s="86"/>
      <c r="K56" s="91"/>
      <c r="L56" s="92"/>
      <c r="M56" s="85"/>
      <c r="N56" s="85"/>
      <c r="O56" s="86"/>
      <c r="P56" s="91"/>
      <c r="Q56" s="92"/>
      <c r="R56" s="85"/>
      <c r="S56" s="85"/>
      <c r="T56" s="86"/>
      <c r="U56" s="91"/>
      <c r="V56" s="92"/>
      <c r="W56" s="85"/>
      <c r="X56" s="85"/>
      <c r="Y56" s="86"/>
      <c r="Z56" s="91"/>
      <c r="AA56" s="92"/>
      <c r="AB56" s="85"/>
      <c r="AC56" s="85"/>
      <c r="AD56" s="86"/>
    </row>
    <row r="57" spans="2:30" x14ac:dyDescent="0.2">
      <c r="B57" s="78"/>
      <c r="C57" s="14" t="str">
        <f>'Messier Data'!B57</f>
        <v>M55</v>
      </c>
      <c r="D57" s="18" t="s">
        <v>256</v>
      </c>
      <c r="E57" s="15" t="s">
        <v>624</v>
      </c>
      <c r="F57" s="91"/>
      <c r="G57" s="92"/>
      <c r="H57" s="85"/>
      <c r="I57" s="85"/>
      <c r="J57" s="86"/>
      <c r="K57" s="91"/>
      <c r="L57" s="92"/>
      <c r="M57" s="85"/>
      <c r="N57" s="85"/>
      <c r="O57" s="86"/>
      <c r="P57" s="91"/>
      <c r="Q57" s="92"/>
      <c r="R57" s="85"/>
      <c r="S57" s="85"/>
      <c r="T57" s="86"/>
      <c r="U57" s="91"/>
      <c r="V57" s="92"/>
      <c r="W57" s="85"/>
      <c r="X57" s="85"/>
      <c r="Y57" s="86"/>
      <c r="Z57" s="91"/>
      <c r="AA57" s="92"/>
      <c r="AB57" s="85"/>
      <c r="AC57" s="85"/>
      <c r="AD57" s="86"/>
    </row>
    <row r="58" spans="2:30" x14ac:dyDescent="0.2">
      <c r="B58" s="78"/>
      <c r="C58" s="14" t="str">
        <f>'Messier Data'!B58</f>
        <v>M56</v>
      </c>
      <c r="D58" s="18" t="s">
        <v>259</v>
      </c>
      <c r="E58" s="15" t="s">
        <v>529</v>
      </c>
      <c r="F58" s="91"/>
      <c r="G58" s="92"/>
      <c r="H58" s="85"/>
      <c r="I58" s="85"/>
      <c r="J58" s="86"/>
      <c r="K58" s="91"/>
      <c r="L58" s="92"/>
      <c r="M58" s="85"/>
      <c r="N58" s="85"/>
      <c r="O58" s="86"/>
      <c r="P58" s="91"/>
      <c r="Q58" s="92"/>
      <c r="R58" s="85"/>
      <c r="S58" s="85"/>
      <c r="T58" s="86"/>
      <c r="U58" s="91"/>
      <c r="V58" s="92"/>
      <c r="W58" s="85"/>
      <c r="X58" s="85"/>
      <c r="Y58" s="86"/>
      <c r="Z58" s="91"/>
      <c r="AA58" s="92"/>
      <c r="AB58" s="85"/>
      <c r="AC58" s="85"/>
      <c r="AD58" s="86"/>
    </row>
    <row r="59" spans="2:30" x14ac:dyDescent="0.2">
      <c r="B59" s="78"/>
      <c r="C59" s="14" t="str">
        <f>'Messier Data'!B59</f>
        <v>M57</v>
      </c>
      <c r="D59" s="18" t="s">
        <v>514</v>
      </c>
      <c r="E59" s="15" t="s">
        <v>536</v>
      </c>
      <c r="F59" s="83"/>
      <c r="G59" s="84"/>
      <c r="H59" s="85"/>
      <c r="I59" s="85"/>
      <c r="J59" s="86"/>
      <c r="K59" s="91"/>
      <c r="L59" s="92"/>
      <c r="M59" s="85"/>
      <c r="N59" s="85"/>
      <c r="O59" s="86"/>
      <c r="P59" s="91"/>
      <c r="Q59" s="92"/>
      <c r="R59" s="85"/>
      <c r="S59" s="85"/>
      <c r="T59" s="86"/>
      <c r="U59" s="91"/>
      <c r="V59" s="92"/>
      <c r="W59" s="85"/>
      <c r="X59" s="85"/>
      <c r="Y59" s="86"/>
      <c r="Z59" s="91"/>
      <c r="AA59" s="92"/>
      <c r="AB59" s="85"/>
      <c r="AC59" s="85"/>
      <c r="AD59" s="86"/>
    </row>
    <row r="60" spans="2:30" x14ac:dyDescent="0.2">
      <c r="B60" s="78"/>
      <c r="C60" s="14" t="str">
        <f>'Messier Data'!B60</f>
        <v>M58</v>
      </c>
      <c r="D60" s="18" t="s">
        <v>268</v>
      </c>
      <c r="E60" s="15" t="s">
        <v>529</v>
      </c>
      <c r="F60" s="91"/>
      <c r="G60" s="92"/>
      <c r="H60" s="85"/>
      <c r="I60" s="85"/>
      <c r="J60" s="86"/>
      <c r="K60" s="91"/>
      <c r="L60" s="92"/>
      <c r="M60" s="85"/>
      <c r="N60" s="85"/>
      <c r="O60" s="86"/>
      <c r="P60" s="91"/>
      <c r="Q60" s="92"/>
      <c r="R60" s="85"/>
      <c r="S60" s="85"/>
      <c r="T60" s="86"/>
      <c r="U60" s="91"/>
      <c r="V60" s="92"/>
      <c r="W60" s="85"/>
      <c r="X60" s="85"/>
      <c r="Y60" s="86"/>
      <c r="Z60" s="91"/>
      <c r="AA60" s="92"/>
      <c r="AB60" s="85"/>
      <c r="AC60" s="85"/>
      <c r="AD60" s="86"/>
    </row>
    <row r="61" spans="2:30" x14ac:dyDescent="0.2">
      <c r="B61" s="78"/>
      <c r="C61" s="14" t="str">
        <f>'Messier Data'!B61</f>
        <v>M59</v>
      </c>
      <c r="D61" s="18" t="s">
        <v>273</v>
      </c>
      <c r="E61" s="15" t="s">
        <v>529</v>
      </c>
      <c r="F61" s="91"/>
      <c r="G61" s="92"/>
      <c r="H61" s="85"/>
      <c r="I61" s="85"/>
      <c r="J61" s="86"/>
      <c r="K61" s="91"/>
      <c r="L61" s="92"/>
      <c r="M61" s="85"/>
      <c r="N61" s="85"/>
      <c r="O61" s="86"/>
      <c r="P61" s="91"/>
      <c r="Q61" s="92"/>
      <c r="R61" s="85"/>
      <c r="S61" s="85"/>
      <c r="T61" s="86"/>
      <c r="U61" s="91"/>
      <c r="V61" s="92"/>
      <c r="W61" s="85"/>
      <c r="X61" s="85"/>
      <c r="Y61" s="86"/>
      <c r="Z61" s="91"/>
      <c r="AA61" s="92"/>
      <c r="AB61" s="85"/>
      <c r="AC61" s="85"/>
      <c r="AD61" s="86"/>
    </row>
    <row r="62" spans="2:30" x14ac:dyDescent="0.2">
      <c r="B62" s="78"/>
      <c r="C62" s="14" t="str">
        <f>'Messier Data'!B62</f>
        <v>M60</v>
      </c>
      <c r="D62" s="18" t="s">
        <v>277</v>
      </c>
      <c r="E62" s="15" t="s">
        <v>529</v>
      </c>
      <c r="F62" s="91"/>
      <c r="G62" s="92"/>
      <c r="H62" s="85"/>
      <c r="I62" s="85"/>
      <c r="J62" s="86"/>
      <c r="K62" s="91"/>
      <c r="L62" s="92"/>
      <c r="M62" s="85"/>
      <c r="N62" s="85"/>
      <c r="O62" s="86"/>
      <c r="P62" s="91"/>
      <c r="Q62" s="92"/>
      <c r="R62" s="85"/>
      <c r="S62" s="85"/>
      <c r="T62" s="86"/>
      <c r="U62" s="91"/>
      <c r="V62" s="92"/>
      <c r="W62" s="85"/>
      <c r="X62" s="85"/>
      <c r="Y62" s="86"/>
      <c r="Z62" s="91"/>
      <c r="AA62" s="92"/>
      <c r="AB62" s="85"/>
      <c r="AC62" s="85"/>
      <c r="AD62" s="86"/>
    </row>
    <row r="63" spans="2:30" x14ac:dyDescent="0.2">
      <c r="B63" s="78"/>
      <c r="C63" s="14" t="str">
        <f>'Messier Data'!B63</f>
        <v>M61</v>
      </c>
      <c r="D63" s="18" t="s">
        <v>282</v>
      </c>
      <c r="E63" s="15" t="s">
        <v>625</v>
      </c>
      <c r="F63" s="91"/>
      <c r="G63" s="92"/>
      <c r="H63" s="85"/>
      <c r="I63" s="85"/>
      <c r="J63" s="86"/>
      <c r="K63" s="91"/>
      <c r="L63" s="92"/>
      <c r="M63" s="85"/>
      <c r="N63" s="85"/>
      <c r="O63" s="86"/>
      <c r="P63" s="91"/>
      <c r="Q63" s="92"/>
      <c r="R63" s="85"/>
      <c r="S63" s="85"/>
      <c r="T63" s="86"/>
      <c r="U63" s="91"/>
      <c r="V63" s="92"/>
      <c r="W63" s="85"/>
      <c r="X63" s="85"/>
      <c r="Y63" s="86"/>
      <c r="Z63" s="91"/>
      <c r="AA63" s="92"/>
      <c r="AB63" s="85"/>
      <c r="AC63" s="85"/>
      <c r="AD63" s="86"/>
    </row>
    <row r="64" spans="2:30" x14ac:dyDescent="0.2">
      <c r="B64" s="78"/>
      <c r="C64" s="14" t="str">
        <f>'Messier Data'!B64</f>
        <v>M62</v>
      </c>
      <c r="D64" s="18" t="s">
        <v>287</v>
      </c>
      <c r="E64" s="15" t="s">
        <v>626</v>
      </c>
      <c r="F64" s="91"/>
      <c r="G64" s="92"/>
      <c r="H64" s="85"/>
      <c r="I64" s="85"/>
      <c r="J64" s="86"/>
      <c r="K64" s="91"/>
      <c r="L64" s="92"/>
      <c r="M64" s="85"/>
      <c r="N64" s="85"/>
      <c r="O64" s="86"/>
      <c r="P64" s="91"/>
      <c r="Q64" s="92"/>
      <c r="R64" s="85"/>
      <c r="S64" s="85"/>
      <c r="T64" s="86"/>
      <c r="U64" s="91"/>
      <c r="V64" s="92"/>
      <c r="W64" s="85"/>
      <c r="X64" s="85"/>
      <c r="Y64" s="86"/>
      <c r="Z64" s="91"/>
      <c r="AA64" s="92"/>
      <c r="AB64" s="85"/>
      <c r="AC64" s="85"/>
      <c r="AD64" s="86"/>
    </row>
    <row r="65" spans="2:30" x14ac:dyDescent="0.2">
      <c r="B65" s="78"/>
      <c r="C65" s="14" t="str">
        <f>'Messier Data'!B65</f>
        <v>M63</v>
      </c>
      <c r="D65" s="18" t="s">
        <v>515</v>
      </c>
      <c r="E65" s="15" t="s">
        <v>537</v>
      </c>
      <c r="F65" s="91"/>
      <c r="G65" s="92"/>
      <c r="H65" s="85"/>
      <c r="I65" s="85"/>
      <c r="J65" s="86"/>
      <c r="K65" s="91"/>
      <c r="L65" s="92"/>
      <c r="M65" s="85"/>
      <c r="N65" s="85"/>
      <c r="O65" s="86"/>
      <c r="P65" s="91"/>
      <c r="Q65" s="92"/>
      <c r="R65" s="85"/>
      <c r="S65" s="85"/>
      <c r="T65" s="86"/>
      <c r="U65" s="91"/>
      <c r="V65" s="92"/>
      <c r="W65" s="85"/>
      <c r="X65" s="85"/>
      <c r="Y65" s="86"/>
      <c r="Z65" s="91"/>
      <c r="AA65" s="92"/>
      <c r="AB65" s="85"/>
      <c r="AC65" s="85"/>
      <c r="AD65" s="86"/>
    </row>
    <row r="66" spans="2:30" x14ac:dyDescent="0.2">
      <c r="B66" s="78"/>
      <c r="C66" s="14" t="str">
        <f>'Messier Data'!B66</f>
        <v>M64</v>
      </c>
      <c r="D66" s="18" t="s">
        <v>516</v>
      </c>
      <c r="E66" s="15" t="s">
        <v>569</v>
      </c>
      <c r="F66" s="91"/>
      <c r="G66" s="92"/>
      <c r="H66" s="85"/>
      <c r="I66" s="85"/>
      <c r="J66" s="86"/>
      <c r="K66" s="91"/>
      <c r="L66" s="92"/>
      <c r="M66" s="85"/>
      <c r="N66" s="85"/>
      <c r="O66" s="86"/>
      <c r="P66" s="91"/>
      <c r="Q66" s="92"/>
      <c r="R66" s="85"/>
      <c r="S66" s="85"/>
      <c r="T66" s="86"/>
      <c r="U66" s="91"/>
      <c r="V66" s="92"/>
      <c r="W66" s="85"/>
      <c r="X66" s="85"/>
      <c r="Y66" s="86"/>
      <c r="Z66" s="91"/>
      <c r="AA66" s="92"/>
      <c r="AB66" s="85"/>
      <c r="AC66" s="85"/>
      <c r="AD66" s="86"/>
    </row>
    <row r="67" spans="2:30" x14ac:dyDescent="0.2">
      <c r="B67" s="78"/>
      <c r="C67" s="14" t="str">
        <f>'Messier Data'!B67</f>
        <v>M65</v>
      </c>
      <c r="D67" s="18" t="s">
        <v>298</v>
      </c>
      <c r="E67" s="15" t="s">
        <v>627</v>
      </c>
      <c r="F67" s="91"/>
      <c r="G67" s="92"/>
      <c r="H67" s="85"/>
      <c r="I67" s="85"/>
      <c r="J67" s="86"/>
      <c r="K67" s="91"/>
      <c r="L67" s="92"/>
      <c r="M67" s="85"/>
      <c r="N67" s="85"/>
      <c r="O67" s="86"/>
      <c r="P67" s="91"/>
      <c r="Q67" s="92"/>
      <c r="R67" s="85"/>
      <c r="S67" s="85"/>
      <c r="T67" s="86"/>
      <c r="U67" s="91"/>
      <c r="V67" s="92"/>
      <c r="W67" s="85"/>
      <c r="X67" s="85"/>
      <c r="Y67" s="86"/>
      <c r="Z67" s="91"/>
      <c r="AA67" s="92"/>
      <c r="AB67" s="85"/>
      <c r="AC67" s="85"/>
      <c r="AD67" s="86"/>
    </row>
    <row r="68" spans="2:30" x14ac:dyDescent="0.2">
      <c r="B68" s="78"/>
      <c r="C68" s="14" t="str">
        <f>'Messier Data'!B68</f>
        <v>M66</v>
      </c>
      <c r="D68" s="18" t="s">
        <v>304</v>
      </c>
      <c r="E68" s="15" t="s">
        <v>627</v>
      </c>
      <c r="F68" s="91"/>
      <c r="G68" s="92"/>
      <c r="H68" s="85"/>
      <c r="I68" s="85"/>
      <c r="J68" s="86"/>
      <c r="K68" s="91"/>
      <c r="L68" s="92"/>
      <c r="M68" s="85"/>
      <c r="N68" s="85"/>
      <c r="O68" s="86"/>
      <c r="P68" s="91"/>
      <c r="Q68" s="92"/>
      <c r="R68" s="85"/>
      <c r="S68" s="85"/>
      <c r="T68" s="86"/>
      <c r="U68" s="91"/>
      <c r="V68" s="92"/>
      <c r="W68" s="85"/>
      <c r="X68" s="85"/>
      <c r="Y68" s="86"/>
      <c r="Z68" s="91"/>
      <c r="AA68" s="92"/>
      <c r="AB68" s="85"/>
      <c r="AC68" s="85"/>
      <c r="AD68" s="86"/>
    </row>
    <row r="69" spans="2:30" x14ac:dyDescent="0.2">
      <c r="B69" s="78"/>
      <c r="C69" s="14" t="str">
        <f>'Messier Data'!B69</f>
        <v>M67</v>
      </c>
      <c r="D69" s="18" t="s">
        <v>309</v>
      </c>
      <c r="E69" s="15" t="s">
        <v>570</v>
      </c>
      <c r="F69" s="83"/>
      <c r="G69" s="84"/>
      <c r="H69" s="85"/>
      <c r="I69" s="85"/>
      <c r="J69" s="86"/>
      <c r="K69" s="91"/>
      <c r="L69" s="92"/>
      <c r="M69" s="85"/>
      <c r="N69" s="85"/>
      <c r="O69" s="86"/>
      <c r="P69" s="91"/>
      <c r="Q69" s="92"/>
      <c r="R69" s="85"/>
      <c r="S69" s="85"/>
      <c r="T69" s="86"/>
      <c r="U69" s="91"/>
      <c r="V69" s="92"/>
      <c r="W69" s="85"/>
      <c r="X69" s="85"/>
      <c r="Y69" s="86"/>
      <c r="Z69" s="91"/>
      <c r="AA69" s="92"/>
      <c r="AB69" s="85"/>
      <c r="AC69" s="85"/>
      <c r="AD69" s="86"/>
    </row>
    <row r="70" spans="2:30" x14ac:dyDescent="0.2">
      <c r="B70" s="78"/>
      <c r="C70" s="14" t="str">
        <f>'Messier Data'!B70</f>
        <v>M68</v>
      </c>
      <c r="D70" s="18" t="s">
        <v>312</v>
      </c>
      <c r="E70" s="15" t="s">
        <v>529</v>
      </c>
      <c r="F70" s="91"/>
      <c r="G70" s="92"/>
      <c r="H70" s="85"/>
      <c r="I70" s="85"/>
      <c r="J70" s="86"/>
      <c r="K70" s="91"/>
      <c r="L70" s="92"/>
      <c r="M70" s="85"/>
      <c r="N70" s="85"/>
      <c r="O70" s="86"/>
      <c r="P70" s="91"/>
      <c r="Q70" s="92"/>
      <c r="R70" s="85"/>
      <c r="S70" s="85"/>
      <c r="T70" s="86"/>
      <c r="U70" s="91"/>
      <c r="V70" s="92"/>
      <c r="W70" s="85"/>
      <c r="X70" s="85"/>
      <c r="Y70" s="86"/>
      <c r="Z70" s="91"/>
      <c r="AA70" s="92"/>
      <c r="AB70" s="85"/>
      <c r="AC70" s="85"/>
      <c r="AD70" s="86"/>
    </row>
    <row r="71" spans="2:30" x14ac:dyDescent="0.2">
      <c r="B71" s="78"/>
      <c r="C71" s="14" t="str">
        <f>'Messier Data'!B71</f>
        <v>M69</v>
      </c>
      <c r="D71" s="18" t="s">
        <v>316</v>
      </c>
      <c r="E71" s="15" t="s">
        <v>529</v>
      </c>
      <c r="F71" s="91"/>
      <c r="G71" s="92"/>
      <c r="H71" s="85"/>
      <c r="I71" s="85"/>
      <c r="J71" s="86"/>
      <c r="K71" s="91"/>
      <c r="L71" s="92"/>
      <c r="M71" s="85"/>
      <c r="N71" s="85"/>
      <c r="O71" s="86"/>
      <c r="P71" s="91"/>
      <c r="Q71" s="92"/>
      <c r="R71" s="85"/>
      <c r="S71" s="85"/>
      <c r="T71" s="86"/>
      <c r="U71" s="91"/>
      <c r="V71" s="92"/>
      <c r="W71" s="85"/>
      <c r="X71" s="85"/>
      <c r="Y71" s="86"/>
      <c r="Z71" s="91"/>
      <c r="AA71" s="92"/>
      <c r="AB71" s="85"/>
      <c r="AC71" s="85"/>
      <c r="AD71" s="86"/>
    </row>
    <row r="72" spans="2:30" x14ac:dyDescent="0.2">
      <c r="B72" s="78"/>
      <c r="C72" s="14" t="str">
        <f>'Messier Data'!B72</f>
        <v>M70</v>
      </c>
      <c r="D72" s="18" t="s">
        <v>320</v>
      </c>
      <c r="E72" s="15" t="s">
        <v>529</v>
      </c>
      <c r="F72" s="91"/>
      <c r="G72" s="92"/>
      <c r="H72" s="85"/>
      <c r="I72" s="85"/>
      <c r="J72" s="86"/>
      <c r="K72" s="91"/>
      <c r="L72" s="92"/>
      <c r="M72" s="85"/>
      <c r="N72" s="85"/>
      <c r="O72" s="86"/>
      <c r="P72" s="91"/>
      <c r="Q72" s="92"/>
      <c r="R72" s="85"/>
      <c r="S72" s="85"/>
      <c r="T72" s="86"/>
      <c r="U72" s="91"/>
      <c r="V72" s="92"/>
      <c r="W72" s="85"/>
      <c r="X72" s="85"/>
      <c r="Y72" s="86"/>
      <c r="Z72" s="91"/>
      <c r="AA72" s="92"/>
      <c r="AB72" s="85"/>
      <c r="AC72" s="85"/>
      <c r="AD72" s="86"/>
    </row>
    <row r="73" spans="2:30" x14ac:dyDescent="0.2">
      <c r="B73" s="78"/>
      <c r="C73" s="14" t="str">
        <f>'Messier Data'!B73</f>
        <v>M71</v>
      </c>
      <c r="D73" s="18" t="s">
        <v>324</v>
      </c>
      <c r="E73" s="15" t="s">
        <v>628</v>
      </c>
      <c r="F73" s="91"/>
      <c r="G73" s="92"/>
      <c r="H73" s="85"/>
      <c r="I73" s="85"/>
      <c r="J73" s="86"/>
      <c r="K73" s="91"/>
      <c r="L73" s="92"/>
      <c r="M73" s="85"/>
      <c r="N73" s="85"/>
      <c r="O73" s="86"/>
      <c r="P73" s="91"/>
      <c r="Q73" s="92"/>
      <c r="R73" s="85"/>
      <c r="S73" s="85"/>
      <c r="T73" s="86"/>
      <c r="U73" s="91"/>
      <c r="V73" s="92"/>
      <c r="W73" s="85"/>
      <c r="X73" s="85"/>
      <c r="Y73" s="86"/>
      <c r="Z73" s="91"/>
      <c r="AA73" s="92"/>
      <c r="AB73" s="85"/>
      <c r="AC73" s="85"/>
      <c r="AD73" s="86"/>
    </row>
    <row r="74" spans="2:30" x14ac:dyDescent="0.2">
      <c r="B74" s="78"/>
      <c r="C74" s="14" t="str">
        <f>'Messier Data'!B74</f>
        <v>M72</v>
      </c>
      <c r="D74" s="18" t="s">
        <v>329</v>
      </c>
      <c r="E74" s="15" t="s">
        <v>529</v>
      </c>
      <c r="F74" s="91"/>
      <c r="G74" s="92"/>
      <c r="H74" s="85"/>
      <c r="I74" s="85"/>
      <c r="J74" s="86"/>
      <c r="K74" s="91"/>
      <c r="L74" s="92"/>
      <c r="M74" s="85"/>
      <c r="N74" s="85"/>
      <c r="O74" s="86"/>
      <c r="P74" s="91"/>
      <c r="Q74" s="92"/>
      <c r="R74" s="85"/>
      <c r="S74" s="85"/>
      <c r="T74" s="86"/>
      <c r="U74" s="91"/>
      <c r="V74" s="92"/>
      <c r="W74" s="85"/>
      <c r="X74" s="85"/>
      <c r="Y74" s="86"/>
      <c r="Z74" s="91"/>
      <c r="AA74" s="92"/>
      <c r="AB74" s="85"/>
      <c r="AC74" s="85"/>
      <c r="AD74" s="86"/>
    </row>
    <row r="75" spans="2:30" x14ac:dyDescent="0.2">
      <c r="B75" s="78"/>
      <c r="C75" s="14" t="str">
        <f>'Messier Data'!B75</f>
        <v>M73</v>
      </c>
      <c r="D75" s="18" t="s">
        <v>517</v>
      </c>
      <c r="E75" s="15" t="s">
        <v>538</v>
      </c>
      <c r="F75" s="91"/>
      <c r="G75" s="92"/>
      <c r="H75" s="85"/>
      <c r="I75" s="85"/>
      <c r="J75" s="86"/>
      <c r="K75" s="91"/>
      <c r="L75" s="92"/>
      <c r="M75" s="85"/>
      <c r="N75" s="85"/>
      <c r="O75" s="86"/>
      <c r="P75" s="91"/>
      <c r="Q75" s="92"/>
      <c r="R75" s="85"/>
      <c r="S75" s="85"/>
      <c r="T75" s="86"/>
      <c r="U75" s="91"/>
      <c r="V75" s="92"/>
      <c r="W75" s="85"/>
      <c r="X75" s="85"/>
      <c r="Y75" s="86"/>
      <c r="Z75" s="91"/>
      <c r="AA75" s="92"/>
      <c r="AB75" s="85"/>
      <c r="AC75" s="85"/>
      <c r="AD75" s="86"/>
    </row>
    <row r="76" spans="2:30" x14ac:dyDescent="0.2">
      <c r="B76" s="78"/>
      <c r="C76" s="14" t="str">
        <f>'Messier Data'!B76</f>
        <v>M74</v>
      </c>
      <c r="D76" s="18" t="s">
        <v>336</v>
      </c>
      <c r="E76" s="15" t="s">
        <v>629</v>
      </c>
      <c r="F76" s="91"/>
      <c r="G76" s="92"/>
      <c r="H76" s="85"/>
      <c r="I76" s="85"/>
      <c r="J76" s="86"/>
      <c r="K76" s="91"/>
      <c r="L76" s="92"/>
      <c r="M76" s="85"/>
      <c r="N76" s="85"/>
      <c r="O76" s="86"/>
      <c r="P76" s="91"/>
      <c r="Q76" s="92"/>
      <c r="R76" s="85"/>
      <c r="S76" s="85"/>
      <c r="T76" s="86"/>
      <c r="U76" s="91"/>
      <c r="V76" s="92"/>
      <c r="W76" s="85"/>
      <c r="X76" s="85"/>
      <c r="Y76" s="86"/>
      <c r="Z76" s="91"/>
      <c r="AA76" s="92"/>
      <c r="AB76" s="85"/>
      <c r="AC76" s="85"/>
      <c r="AD76" s="86"/>
    </row>
    <row r="77" spans="2:30" x14ac:dyDescent="0.2">
      <c r="B77" s="78"/>
      <c r="C77" s="14" t="str">
        <f>'Messier Data'!B77</f>
        <v>M75</v>
      </c>
      <c r="D77" s="18" t="s">
        <v>342</v>
      </c>
      <c r="E77" s="15" t="s">
        <v>529</v>
      </c>
      <c r="F77" s="91"/>
      <c r="G77" s="92"/>
      <c r="H77" s="85"/>
      <c r="I77" s="85"/>
      <c r="J77" s="86"/>
      <c r="K77" s="91"/>
      <c r="L77" s="92"/>
      <c r="M77" s="85"/>
      <c r="N77" s="85"/>
      <c r="O77" s="86"/>
      <c r="P77" s="91"/>
      <c r="Q77" s="92"/>
      <c r="R77" s="85"/>
      <c r="S77" s="85"/>
      <c r="T77" s="86"/>
      <c r="U77" s="91"/>
      <c r="V77" s="92"/>
      <c r="W77" s="85"/>
      <c r="X77" s="85"/>
      <c r="Y77" s="86"/>
      <c r="Z77" s="91"/>
      <c r="AA77" s="92"/>
      <c r="AB77" s="85"/>
      <c r="AC77" s="85"/>
      <c r="AD77" s="86"/>
    </row>
    <row r="78" spans="2:30" x14ac:dyDescent="0.2">
      <c r="B78" s="78"/>
      <c r="C78" s="14" t="str">
        <f>'Messier Data'!B78</f>
        <v>M76</v>
      </c>
      <c r="D78" s="18" t="s">
        <v>518</v>
      </c>
      <c r="E78" s="15" t="s">
        <v>606</v>
      </c>
      <c r="F78" s="91"/>
      <c r="G78" s="92"/>
      <c r="H78" s="85"/>
      <c r="I78" s="85"/>
      <c r="J78" s="86"/>
      <c r="K78" s="91"/>
      <c r="L78" s="92"/>
      <c r="M78" s="85"/>
      <c r="N78" s="85"/>
      <c r="O78" s="86"/>
      <c r="P78" s="91"/>
      <c r="Q78" s="92"/>
      <c r="R78" s="85"/>
      <c r="S78" s="85"/>
      <c r="T78" s="86"/>
      <c r="U78" s="91"/>
      <c r="V78" s="92"/>
      <c r="W78" s="85"/>
      <c r="X78" s="85"/>
      <c r="Y78" s="86"/>
      <c r="Z78" s="91"/>
      <c r="AA78" s="92"/>
      <c r="AB78" s="85"/>
      <c r="AC78" s="85"/>
      <c r="AD78" s="86"/>
    </row>
    <row r="79" spans="2:30" x14ac:dyDescent="0.2">
      <c r="B79" s="78"/>
      <c r="C79" s="14" t="str">
        <f>'Messier Data'!B79</f>
        <v>M77</v>
      </c>
      <c r="D79" s="18" t="s">
        <v>519</v>
      </c>
      <c r="E79" s="15" t="s">
        <v>630</v>
      </c>
      <c r="F79" s="91"/>
      <c r="G79" s="92"/>
      <c r="H79" s="85"/>
      <c r="I79" s="85"/>
      <c r="J79" s="86"/>
      <c r="K79" s="91"/>
      <c r="L79" s="92"/>
      <c r="M79" s="85"/>
      <c r="N79" s="85"/>
      <c r="O79" s="86"/>
      <c r="P79" s="91"/>
      <c r="Q79" s="92"/>
      <c r="R79" s="85"/>
      <c r="S79" s="85"/>
      <c r="T79" s="86"/>
      <c r="U79" s="91"/>
      <c r="V79" s="92"/>
      <c r="W79" s="85"/>
      <c r="X79" s="85"/>
      <c r="Y79" s="86"/>
      <c r="Z79" s="91"/>
      <c r="AA79" s="92"/>
      <c r="AB79" s="85"/>
      <c r="AC79" s="85"/>
      <c r="AD79" s="86"/>
    </row>
    <row r="80" spans="2:30" x14ac:dyDescent="0.2">
      <c r="B80" s="78"/>
      <c r="C80" s="14" t="str">
        <f>'Messier Data'!B80</f>
        <v>M78</v>
      </c>
      <c r="D80" s="18" t="s">
        <v>353</v>
      </c>
      <c r="E80" s="15" t="s">
        <v>608</v>
      </c>
      <c r="F80" s="83"/>
      <c r="G80" s="84"/>
      <c r="H80" s="85"/>
      <c r="I80" s="85"/>
      <c r="J80" s="86"/>
      <c r="K80" s="91"/>
      <c r="L80" s="92"/>
      <c r="M80" s="85"/>
      <c r="N80" s="85"/>
      <c r="O80" s="86"/>
      <c r="P80" s="91"/>
      <c r="Q80" s="92"/>
      <c r="R80" s="85"/>
      <c r="S80" s="85"/>
      <c r="T80" s="86"/>
      <c r="U80" s="91"/>
      <c r="V80" s="92"/>
      <c r="W80" s="85"/>
      <c r="X80" s="85"/>
      <c r="Y80" s="86"/>
      <c r="Z80" s="91"/>
      <c r="AA80" s="92"/>
      <c r="AB80" s="85"/>
      <c r="AC80" s="85"/>
      <c r="AD80" s="86"/>
    </row>
    <row r="81" spans="2:30" x14ac:dyDescent="0.2">
      <c r="B81" s="78"/>
      <c r="C81" s="14" t="str">
        <f>'Messier Data'!B81</f>
        <v>M79</v>
      </c>
      <c r="D81" s="18" t="s">
        <v>357</v>
      </c>
      <c r="E81" s="15" t="s">
        <v>529</v>
      </c>
      <c r="F81" s="91"/>
      <c r="G81" s="92"/>
      <c r="H81" s="85"/>
      <c r="I81" s="85"/>
      <c r="J81" s="86"/>
      <c r="K81" s="91"/>
      <c r="L81" s="92"/>
      <c r="M81" s="85"/>
      <c r="N81" s="85"/>
      <c r="O81" s="86"/>
      <c r="P81" s="91"/>
      <c r="Q81" s="92"/>
      <c r="R81" s="85"/>
      <c r="S81" s="85"/>
      <c r="T81" s="86"/>
      <c r="U81" s="91"/>
      <c r="V81" s="92"/>
      <c r="W81" s="85"/>
      <c r="X81" s="85"/>
      <c r="Y81" s="86"/>
      <c r="Z81" s="91"/>
      <c r="AA81" s="92"/>
      <c r="AB81" s="85"/>
      <c r="AC81" s="85"/>
      <c r="AD81" s="86"/>
    </row>
    <row r="82" spans="2:30" x14ac:dyDescent="0.2">
      <c r="B82" s="78"/>
      <c r="C82" s="14" t="str">
        <f>'Messier Data'!B82</f>
        <v>M80</v>
      </c>
      <c r="D82" s="18" t="s">
        <v>362</v>
      </c>
      <c r="E82" s="15" t="s">
        <v>529</v>
      </c>
      <c r="F82" s="91"/>
      <c r="G82" s="92"/>
      <c r="H82" s="85"/>
      <c r="I82" s="85"/>
      <c r="J82" s="86"/>
      <c r="K82" s="91"/>
      <c r="L82" s="92"/>
      <c r="M82" s="85"/>
      <c r="N82" s="85"/>
      <c r="O82" s="86"/>
      <c r="P82" s="91"/>
      <c r="Q82" s="92"/>
      <c r="R82" s="85"/>
      <c r="S82" s="85"/>
      <c r="T82" s="86"/>
      <c r="U82" s="91"/>
      <c r="V82" s="92"/>
      <c r="W82" s="85"/>
      <c r="X82" s="85"/>
      <c r="Y82" s="86"/>
      <c r="Z82" s="91"/>
      <c r="AA82" s="92"/>
      <c r="AB82" s="85"/>
      <c r="AC82" s="85"/>
      <c r="AD82" s="86"/>
    </row>
    <row r="83" spans="2:30" x14ac:dyDescent="0.2">
      <c r="B83" s="78"/>
      <c r="C83" s="14" t="str">
        <f>'Messier Data'!B83</f>
        <v>M81</v>
      </c>
      <c r="D83" s="18" t="s">
        <v>520</v>
      </c>
      <c r="E83" s="15" t="s">
        <v>549</v>
      </c>
      <c r="F83" s="83"/>
      <c r="G83" s="84"/>
      <c r="H83" s="85"/>
      <c r="I83" s="85"/>
      <c r="J83" s="86"/>
      <c r="K83" s="91"/>
      <c r="L83" s="92"/>
      <c r="M83" s="85"/>
      <c r="N83" s="85"/>
      <c r="O83" s="86"/>
      <c r="P83" s="91"/>
      <c r="Q83" s="92"/>
      <c r="R83" s="85"/>
      <c r="S83" s="85"/>
      <c r="T83" s="86"/>
      <c r="U83" s="91"/>
      <c r="V83" s="92"/>
      <c r="W83" s="85"/>
      <c r="X83" s="85"/>
      <c r="Y83" s="86"/>
      <c r="Z83" s="91"/>
      <c r="AA83" s="92"/>
      <c r="AB83" s="85"/>
      <c r="AC83" s="85"/>
      <c r="AD83" s="86"/>
    </row>
    <row r="84" spans="2:30" x14ac:dyDescent="0.2">
      <c r="B84" s="78"/>
      <c r="C84" s="14" t="str">
        <f>'Messier Data'!B84</f>
        <v>M82</v>
      </c>
      <c r="D84" s="18" t="s">
        <v>521</v>
      </c>
      <c r="E84" s="15" t="s">
        <v>539</v>
      </c>
      <c r="F84" s="83"/>
      <c r="G84" s="84"/>
      <c r="H84" s="85"/>
      <c r="I84" s="85"/>
      <c r="J84" s="86"/>
      <c r="K84" s="83"/>
      <c r="L84" s="92"/>
      <c r="M84" s="85"/>
      <c r="N84" s="85"/>
      <c r="O84" s="86"/>
      <c r="P84" s="91"/>
      <c r="Q84" s="92"/>
      <c r="R84" s="85"/>
      <c r="S84" s="85"/>
      <c r="T84" s="86"/>
      <c r="U84" s="91"/>
      <c r="V84" s="92"/>
      <c r="W84" s="85"/>
      <c r="X84" s="85"/>
      <c r="Y84" s="86"/>
      <c r="Z84" s="91"/>
      <c r="AA84" s="92"/>
      <c r="AB84" s="85"/>
      <c r="AC84" s="85"/>
      <c r="AD84" s="86"/>
    </row>
    <row r="85" spans="2:30" x14ac:dyDescent="0.2">
      <c r="B85" s="78"/>
      <c r="C85" s="14" t="str">
        <f>'Messier Data'!B85</f>
        <v>M83</v>
      </c>
      <c r="D85" s="18" t="s">
        <v>522</v>
      </c>
      <c r="E85" s="15" t="s">
        <v>540</v>
      </c>
      <c r="F85" s="91"/>
      <c r="G85" s="92"/>
      <c r="H85" s="85"/>
      <c r="I85" s="85"/>
      <c r="J85" s="86"/>
      <c r="K85" s="91"/>
      <c r="L85" s="92"/>
      <c r="M85" s="85"/>
      <c r="N85" s="85"/>
      <c r="O85" s="86"/>
      <c r="P85" s="91"/>
      <c r="Q85" s="92"/>
      <c r="R85" s="85"/>
      <c r="S85" s="85"/>
      <c r="T85" s="86"/>
      <c r="U85" s="91"/>
      <c r="V85" s="92"/>
      <c r="W85" s="85"/>
      <c r="X85" s="85"/>
      <c r="Y85" s="86"/>
      <c r="Z85" s="91"/>
      <c r="AA85" s="92"/>
      <c r="AB85" s="85"/>
      <c r="AC85" s="85"/>
      <c r="AD85" s="86"/>
    </row>
    <row r="86" spans="2:30" x14ac:dyDescent="0.2">
      <c r="B86" s="78"/>
      <c r="C86" s="14" t="str">
        <f>'Messier Data'!B86</f>
        <v>M84</v>
      </c>
      <c r="D86" s="18" t="s">
        <v>377</v>
      </c>
      <c r="E86" s="15" t="s">
        <v>529</v>
      </c>
      <c r="F86" s="91"/>
      <c r="G86" s="92"/>
      <c r="H86" s="85"/>
      <c r="I86" s="85"/>
      <c r="J86" s="86"/>
      <c r="K86" s="91"/>
      <c r="L86" s="92"/>
      <c r="M86" s="85"/>
      <c r="N86" s="85"/>
      <c r="O86" s="86"/>
      <c r="P86" s="91"/>
      <c r="Q86" s="92"/>
      <c r="R86" s="85"/>
      <c r="S86" s="85"/>
      <c r="T86" s="86"/>
      <c r="U86" s="91"/>
      <c r="V86" s="92"/>
      <c r="W86" s="85"/>
      <c r="X86" s="85"/>
      <c r="Y86" s="86"/>
      <c r="Z86" s="91"/>
      <c r="AA86" s="92"/>
      <c r="AB86" s="85"/>
      <c r="AC86" s="85"/>
      <c r="AD86" s="86"/>
    </row>
    <row r="87" spans="2:30" x14ac:dyDescent="0.2">
      <c r="B87" s="78"/>
      <c r="C87" s="14" t="str">
        <f>'Messier Data'!B87</f>
        <v>M85</v>
      </c>
      <c r="D87" s="18" t="s">
        <v>382</v>
      </c>
      <c r="E87" s="15" t="s">
        <v>529</v>
      </c>
      <c r="F87" s="91"/>
      <c r="G87" s="92"/>
      <c r="H87" s="85"/>
      <c r="I87" s="85"/>
      <c r="J87" s="86"/>
      <c r="K87" s="91"/>
      <c r="L87" s="92"/>
      <c r="M87" s="85"/>
      <c r="N87" s="85"/>
      <c r="O87" s="86"/>
      <c r="P87" s="91"/>
      <c r="Q87" s="92"/>
      <c r="R87" s="85"/>
      <c r="S87" s="85"/>
      <c r="T87" s="86"/>
      <c r="U87" s="91"/>
      <c r="V87" s="92"/>
      <c r="W87" s="85"/>
      <c r="X87" s="85"/>
      <c r="Y87" s="86"/>
      <c r="Z87" s="91"/>
      <c r="AA87" s="92"/>
      <c r="AB87" s="85"/>
      <c r="AC87" s="85"/>
      <c r="AD87" s="86"/>
    </row>
    <row r="88" spans="2:30" x14ac:dyDescent="0.2">
      <c r="B88" s="78"/>
      <c r="C88" s="14" t="str">
        <f>'Messier Data'!B88</f>
        <v>M86</v>
      </c>
      <c r="D88" s="18" t="s">
        <v>387</v>
      </c>
      <c r="E88" s="15" t="s">
        <v>529</v>
      </c>
      <c r="F88" s="83"/>
      <c r="G88" s="92"/>
      <c r="H88" s="85"/>
      <c r="I88" s="85"/>
      <c r="J88" s="86"/>
      <c r="K88" s="91"/>
      <c r="L88" s="92"/>
      <c r="M88" s="85"/>
      <c r="N88" s="85"/>
      <c r="O88" s="86"/>
      <c r="P88" s="91"/>
      <c r="Q88" s="92"/>
      <c r="R88" s="85"/>
      <c r="S88" s="85"/>
      <c r="T88" s="86"/>
      <c r="U88" s="91"/>
      <c r="V88" s="92"/>
      <c r="W88" s="85"/>
      <c r="X88" s="85"/>
      <c r="Y88" s="86"/>
      <c r="Z88" s="91"/>
      <c r="AA88" s="92"/>
      <c r="AB88" s="85"/>
      <c r="AC88" s="85"/>
      <c r="AD88" s="86"/>
    </row>
    <row r="89" spans="2:30" x14ac:dyDescent="0.2">
      <c r="B89" s="78"/>
      <c r="C89" s="14" t="str">
        <f>'Messier Data'!B89</f>
        <v>M87</v>
      </c>
      <c r="D89" s="18" t="s">
        <v>523</v>
      </c>
      <c r="E89" s="15" t="s">
        <v>631</v>
      </c>
      <c r="F89" s="91"/>
      <c r="G89" s="92"/>
      <c r="H89" s="85"/>
      <c r="I89" s="85"/>
      <c r="J89" s="86"/>
      <c r="K89" s="91"/>
      <c r="L89" s="92"/>
      <c r="M89" s="85"/>
      <c r="N89" s="85"/>
      <c r="O89" s="86"/>
      <c r="P89" s="91"/>
      <c r="Q89" s="92"/>
      <c r="R89" s="85"/>
      <c r="S89" s="85"/>
      <c r="T89" s="86"/>
      <c r="U89" s="91"/>
      <c r="V89" s="92"/>
      <c r="W89" s="85"/>
      <c r="X89" s="85"/>
      <c r="Y89" s="86"/>
      <c r="Z89" s="91"/>
      <c r="AA89" s="92"/>
      <c r="AB89" s="85"/>
      <c r="AC89" s="85"/>
      <c r="AD89" s="86"/>
    </row>
    <row r="90" spans="2:30" x14ac:dyDescent="0.2">
      <c r="B90" s="78"/>
      <c r="C90" s="14" t="str">
        <f>'Messier Data'!B90</f>
        <v>M88</v>
      </c>
      <c r="D90" s="18" t="s">
        <v>395</v>
      </c>
      <c r="E90" s="15" t="s">
        <v>529</v>
      </c>
      <c r="F90" s="83"/>
      <c r="G90" s="92"/>
      <c r="H90" s="85"/>
      <c r="I90" s="85"/>
      <c r="J90" s="86"/>
      <c r="K90" s="91"/>
      <c r="L90" s="92"/>
      <c r="M90" s="85"/>
      <c r="N90" s="85"/>
      <c r="O90" s="86"/>
      <c r="P90" s="91"/>
      <c r="Q90" s="92"/>
      <c r="R90" s="85"/>
      <c r="S90" s="85"/>
      <c r="T90" s="86"/>
      <c r="U90" s="91"/>
      <c r="V90" s="92"/>
      <c r="W90" s="85"/>
      <c r="X90" s="85"/>
      <c r="Y90" s="86"/>
      <c r="Z90" s="91"/>
      <c r="AA90" s="92"/>
      <c r="AB90" s="85"/>
      <c r="AC90" s="85"/>
      <c r="AD90" s="86"/>
    </row>
    <row r="91" spans="2:30" x14ac:dyDescent="0.2">
      <c r="B91" s="78"/>
      <c r="C91" s="14" t="str">
        <f>'Messier Data'!B91</f>
        <v>M89</v>
      </c>
      <c r="D91" s="18" t="s">
        <v>399</v>
      </c>
      <c r="E91" s="15" t="s">
        <v>529</v>
      </c>
      <c r="F91" s="83"/>
      <c r="G91" s="92"/>
      <c r="H91" s="85"/>
      <c r="I91" s="85"/>
      <c r="J91" s="86"/>
      <c r="K91" s="91"/>
      <c r="L91" s="92"/>
      <c r="M91" s="85"/>
      <c r="N91" s="85"/>
      <c r="O91" s="86"/>
      <c r="P91" s="91"/>
      <c r="Q91" s="92"/>
      <c r="R91" s="85"/>
      <c r="S91" s="85"/>
      <c r="T91" s="86"/>
      <c r="U91" s="91"/>
      <c r="V91" s="92"/>
      <c r="W91" s="85"/>
      <c r="X91" s="85"/>
      <c r="Y91" s="86"/>
      <c r="Z91" s="91"/>
      <c r="AA91" s="92"/>
      <c r="AB91" s="85"/>
      <c r="AC91" s="85"/>
      <c r="AD91" s="86"/>
    </row>
    <row r="92" spans="2:30" x14ac:dyDescent="0.2">
      <c r="B92" s="78"/>
      <c r="C92" s="14" t="str">
        <f>'Messier Data'!B92</f>
        <v>M90</v>
      </c>
      <c r="D92" s="18" t="s">
        <v>403</v>
      </c>
      <c r="E92" s="15" t="s">
        <v>529</v>
      </c>
      <c r="F92" s="83"/>
      <c r="G92" s="92"/>
      <c r="H92" s="85"/>
      <c r="I92" s="85"/>
      <c r="J92" s="86"/>
      <c r="K92" s="91"/>
      <c r="L92" s="92"/>
      <c r="M92" s="85"/>
      <c r="N92" s="85"/>
      <c r="O92" s="86"/>
      <c r="P92" s="91"/>
      <c r="Q92" s="92"/>
      <c r="R92" s="85"/>
      <c r="S92" s="85"/>
      <c r="T92" s="86"/>
      <c r="U92" s="91"/>
      <c r="V92" s="92"/>
      <c r="W92" s="85"/>
      <c r="X92" s="85"/>
      <c r="Y92" s="86"/>
      <c r="Z92" s="91"/>
      <c r="AA92" s="92"/>
      <c r="AB92" s="85"/>
      <c r="AC92" s="85"/>
      <c r="AD92" s="86"/>
    </row>
    <row r="93" spans="2:30" x14ac:dyDescent="0.2">
      <c r="B93" s="78"/>
      <c r="C93" s="14" t="str">
        <f>'Messier Data'!B93</f>
        <v>M91</v>
      </c>
      <c r="D93" s="18" t="s">
        <v>408</v>
      </c>
      <c r="E93" s="15" t="s">
        <v>529</v>
      </c>
      <c r="F93" s="91"/>
      <c r="G93" s="92"/>
      <c r="H93" s="85"/>
      <c r="I93" s="85"/>
      <c r="J93" s="86"/>
      <c r="K93" s="91"/>
      <c r="L93" s="92"/>
      <c r="M93" s="85"/>
      <c r="N93" s="85"/>
      <c r="O93" s="86"/>
      <c r="P93" s="91"/>
      <c r="Q93" s="92"/>
      <c r="R93" s="85"/>
      <c r="S93" s="85"/>
      <c r="T93" s="86"/>
      <c r="U93" s="91"/>
      <c r="V93" s="92"/>
      <c r="W93" s="85"/>
      <c r="X93" s="85"/>
      <c r="Y93" s="86"/>
      <c r="Z93" s="91"/>
      <c r="AA93" s="92"/>
      <c r="AB93" s="85"/>
      <c r="AC93" s="85"/>
      <c r="AD93" s="86"/>
    </row>
    <row r="94" spans="2:30" x14ac:dyDescent="0.2">
      <c r="B94" s="78"/>
      <c r="C94" s="14" t="str">
        <f>'Messier Data'!B94</f>
        <v>M92</v>
      </c>
      <c r="D94" s="18" t="s">
        <v>413</v>
      </c>
      <c r="E94" s="15" t="s">
        <v>529</v>
      </c>
      <c r="F94" s="91"/>
      <c r="G94" s="92"/>
      <c r="H94" s="85"/>
      <c r="I94" s="85"/>
      <c r="J94" s="86"/>
      <c r="K94" s="91"/>
      <c r="L94" s="92"/>
      <c r="M94" s="85"/>
      <c r="N94" s="85"/>
      <c r="O94" s="86"/>
      <c r="P94" s="91"/>
      <c r="Q94" s="92"/>
      <c r="R94" s="85"/>
      <c r="S94" s="85"/>
      <c r="T94" s="86"/>
      <c r="U94" s="91"/>
      <c r="V94" s="92"/>
      <c r="W94" s="85"/>
      <c r="X94" s="85"/>
      <c r="Y94" s="86"/>
      <c r="Z94" s="91"/>
      <c r="AA94" s="92"/>
      <c r="AB94" s="85"/>
      <c r="AC94" s="85"/>
      <c r="AD94" s="86"/>
    </row>
    <row r="95" spans="2:30" x14ac:dyDescent="0.2">
      <c r="B95" s="78"/>
      <c r="C95" s="14" t="str">
        <f>'Messier Data'!B95</f>
        <v>M93</v>
      </c>
      <c r="D95" s="18" t="s">
        <v>417</v>
      </c>
      <c r="E95" s="15" t="s">
        <v>632</v>
      </c>
      <c r="F95" s="91"/>
      <c r="G95" s="92"/>
      <c r="H95" s="85"/>
      <c r="I95" s="85"/>
      <c r="J95" s="86"/>
      <c r="K95" s="91"/>
      <c r="L95" s="92"/>
      <c r="M95" s="85"/>
      <c r="N95" s="85"/>
      <c r="O95" s="86"/>
      <c r="P95" s="91"/>
      <c r="Q95" s="92"/>
      <c r="R95" s="85"/>
      <c r="S95" s="85"/>
      <c r="T95" s="86"/>
      <c r="U95" s="91"/>
      <c r="V95" s="92"/>
      <c r="W95" s="85"/>
      <c r="X95" s="85"/>
      <c r="Y95" s="86"/>
      <c r="Z95" s="91"/>
      <c r="AA95" s="92"/>
      <c r="AB95" s="85"/>
      <c r="AC95" s="85"/>
      <c r="AD95" s="86"/>
    </row>
    <row r="96" spans="2:30" x14ac:dyDescent="0.2">
      <c r="B96" s="78"/>
      <c r="C96" s="14" t="str">
        <f>'Messier Data'!B96</f>
        <v>M94</v>
      </c>
      <c r="D96" s="18" t="s">
        <v>421</v>
      </c>
      <c r="E96" s="15" t="s">
        <v>600</v>
      </c>
      <c r="F96" s="83"/>
      <c r="G96" s="84"/>
      <c r="H96" s="85"/>
      <c r="I96" s="85"/>
      <c r="J96" s="86"/>
      <c r="K96" s="91"/>
      <c r="L96" s="92"/>
      <c r="M96" s="85"/>
      <c r="N96" s="85"/>
      <c r="O96" s="86"/>
      <c r="P96" s="91"/>
      <c r="Q96" s="92"/>
      <c r="R96" s="85"/>
      <c r="S96" s="85"/>
      <c r="T96" s="86"/>
      <c r="U96" s="91"/>
      <c r="V96" s="92"/>
      <c r="W96" s="85"/>
      <c r="X96" s="85"/>
      <c r="Y96" s="86"/>
      <c r="Z96" s="91"/>
      <c r="AA96" s="92"/>
      <c r="AB96" s="85"/>
      <c r="AC96" s="85"/>
      <c r="AD96" s="86"/>
    </row>
    <row r="97" spans="2:30" x14ac:dyDescent="0.2">
      <c r="B97" s="78"/>
      <c r="C97" s="14" t="str">
        <f>'Messier Data'!B97</f>
        <v>M95</v>
      </c>
      <c r="D97" s="18" t="s">
        <v>426</v>
      </c>
      <c r="E97" s="15" t="s">
        <v>529</v>
      </c>
      <c r="F97" s="91"/>
      <c r="G97" s="92"/>
      <c r="H97" s="85"/>
      <c r="I97" s="85"/>
      <c r="J97" s="86"/>
      <c r="K97" s="91"/>
      <c r="L97" s="92"/>
      <c r="M97" s="85"/>
      <c r="N97" s="85"/>
      <c r="O97" s="86"/>
      <c r="P97" s="91"/>
      <c r="Q97" s="92"/>
      <c r="R97" s="85"/>
      <c r="S97" s="85"/>
      <c r="T97" s="86"/>
      <c r="U97" s="91"/>
      <c r="V97" s="92"/>
      <c r="W97" s="85"/>
      <c r="X97" s="85"/>
      <c r="Y97" s="86"/>
      <c r="Z97" s="91"/>
      <c r="AA97" s="92"/>
      <c r="AB97" s="85"/>
      <c r="AC97" s="85"/>
      <c r="AD97" s="86"/>
    </row>
    <row r="98" spans="2:30" x14ac:dyDescent="0.2">
      <c r="B98" s="78"/>
      <c r="C98" s="14" t="str">
        <f>'Messier Data'!B98</f>
        <v>M96</v>
      </c>
      <c r="D98" s="18" t="s">
        <v>430</v>
      </c>
      <c r="E98" s="15" t="s">
        <v>529</v>
      </c>
      <c r="F98" s="91"/>
      <c r="G98" s="92"/>
      <c r="H98" s="85"/>
      <c r="I98" s="85"/>
      <c r="J98" s="86"/>
      <c r="K98" s="91"/>
      <c r="L98" s="92"/>
      <c r="M98" s="85"/>
      <c r="N98" s="85"/>
      <c r="O98" s="86"/>
      <c r="P98" s="91"/>
      <c r="Q98" s="92"/>
      <c r="R98" s="85"/>
      <c r="S98" s="85"/>
      <c r="T98" s="86"/>
      <c r="U98" s="91"/>
      <c r="V98" s="92"/>
      <c r="W98" s="85"/>
      <c r="X98" s="85"/>
      <c r="Y98" s="86"/>
      <c r="Z98" s="91"/>
      <c r="AA98" s="92"/>
      <c r="AB98" s="85"/>
      <c r="AC98" s="85"/>
      <c r="AD98" s="86"/>
    </row>
    <row r="99" spans="2:30" x14ac:dyDescent="0.2">
      <c r="B99" s="78"/>
      <c r="C99" s="14" t="str">
        <f>'Messier Data'!B99</f>
        <v>M97</v>
      </c>
      <c r="D99" s="18" t="s">
        <v>524</v>
      </c>
      <c r="E99" s="15" t="s">
        <v>541</v>
      </c>
      <c r="F99" s="91"/>
      <c r="G99" s="92"/>
      <c r="H99" s="85"/>
      <c r="I99" s="85"/>
      <c r="J99" s="86"/>
      <c r="K99" s="91"/>
      <c r="L99" s="92"/>
      <c r="M99" s="85"/>
      <c r="N99" s="85"/>
      <c r="O99" s="86"/>
      <c r="P99" s="91"/>
      <c r="Q99" s="92"/>
      <c r="R99" s="85"/>
      <c r="S99" s="85"/>
      <c r="T99" s="86"/>
      <c r="U99" s="91"/>
      <c r="V99" s="92"/>
      <c r="W99" s="85"/>
      <c r="X99" s="85"/>
      <c r="Y99" s="86"/>
      <c r="Z99" s="91"/>
      <c r="AA99" s="92"/>
      <c r="AB99" s="85"/>
      <c r="AC99" s="85"/>
      <c r="AD99" s="86"/>
    </row>
    <row r="100" spans="2:30" x14ac:dyDescent="0.2">
      <c r="B100" s="78"/>
      <c r="C100" s="14" t="str">
        <f>'Messier Data'!B100</f>
        <v>M98</v>
      </c>
      <c r="D100" s="18" t="s">
        <v>438</v>
      </c>
      <c r="E100" s="15" t="s">
        <v>529</v>
      </c>
      <c r="F100" s="83"/>
      <c r="G100" s="92"/>
      <c r="H100" s="85"/>
      <c r="I100" s="85"/>
      <c r="J100" s="86"/>
      <c r="K100" s="91"/>
      <c r="L100" s="92"/>
      <c r="M100" s="85"/>
      <c r="N100" s="85"/>
      <c r="O100" s="86"/>
      <c r="P100" s="91"/>
      <c r="Q100" s="92"/>
      <c r="R100" s="85"/>
      <c r="S100" s="85"/>
      <c r="T100" s="86"/>
      <c r="U100" s="91"/>
      <c r="V100" s="92"/>
      <c r="W100" s="85"/>
      <c r="X100" s="85"/>
      <c r="Y100" s="86"/>
      <c r="Z100" s="91"/>
      <c r="AA100" s="92"/>
      <c r="AB100" s="85"/>
      <c r="AC100" s="85"/>
      <c r="AD100" s="86"/>
    </row>
    <row r="101" spans="2:30" x14ac:dyDescent="0.2">
      <c r="B101" s="78"/>
      <c r="C101" s="14" t="str">
        <f>'Messier Data'!B101</f>
        <v>M99</v>
      </c>
      <c r="D101" s="18" t="s">
        <v>443</v>
      </c>
      <c r="E101" s="15" t="s">
        <v>633</v>
      </c>
      <c r="F101" s="91"/>
      <c r="G101" s="92"/>
      <c r="H101" s="85"/>
      <c r="I101" s="85"/>
      <c r="J101" s="86"/>
      <c r="K101" s="91"/>
      <c r="L101" s="92"/>
      <c r="M101" s="85"/>
      <c r="N101" s="85"/>
      <c r="O101" s="86"/>
      <c r="P101" s="91"/>
      <c r="Q101" s="92"/>
      <c r="R101" s="85"/>
      <c r="S101" s="85"/>
      <c r="T101" s="86"/>
      <c r="U101" s="91"/>
      <c r="V101" s="92"/>
      <c r="W101" s="85"/>
      <c r="X101" s="85"/>
      <c r="Y101" s="86"/>
      <c r="Z101" s="91"/>
      <c r="AA101" s="92"/>
      <c r="AB101" s="85"/>
      <c r="AC101" s="85"/>
      <c r="AD101" s="86"/>
    </row>
    <row r="102" spans="2:30" x14ac:dyDescent="0.2">
      <c r="B102" s="78"/>
      <c r="C102" s="14" t="str">
        <f>'Messier Data'!B102</f>
        <v>M100</v>
      </c>
      <c r="D102" s="18" t="s">
        <v>447</v>
      </c>
      <c r="E102" s="15" t="s">
        <v>634</v>
      </c>
      <c r="F102" s="91"/>
      <c r="G102" s="92"/>
      <c r="H102" s="85"/>
      <c r="I102" s="85"/>
      <c r="J102" s="86"/>
      <c r="K102" s="91"/>
      <c r="L102" s="92"/>
      <c r="M102" s="85"/>
      <c r="N102" s="85"/>
      <c r="O102" s="86"/>
      <c r="P102" s="91"/>
      <c r="Q102" s="92"/>
      <c r="R102" s="85"/>
      <c r="S102" s="85"/>
      <c r="T102" s="86"/>
      <c r="U102" s="91"/>
      <c r="V102" s="92"/>
      <c r="W102" s="85"/>
      <c r="X102" s="85"/>
      <c r="Y102" s="86"/>
      <c r="Z102" s="91"/>
      <c r="AA102" s="92"/>
      <c r="AB102" s="85"/>
      <c r="AC102" s="85"/>
      <c r="AD102" s="86"/>
    </row>
    <row r="103" spans="2:30" x14ac:dyDescent="0.2">
      <c r="B103" s="78"/>
      <c r="C103" s="14" t="str">
        <f>'Messier Data'!B103</f>
        <v>M101</v>
      </c>
      <c r="D103" s="18" t="s">
        <v>525</v>
      </c>
      <c r="E103" s="15" t="s">
        <v>542</v>
      </c>
      <c r="F103" s="83"/>
      <c r="G103" s="92"/>
      <c r="H103" s="85"/>
      <c r="I103" s="85"/>
      <c r="J103" s="86"/>
      <c r="K103" s="91"/>
      <c r="L103" s="92"/>
      <c r="M103" s="85"/>
      <c r="N103" s="85"/>
      <c r="O103" s="86"/>
      <c r="P103" s="91"/>
      <c r="Q103" s="92"/>
      <c r="R103" s="85"/>
      <c r="S103" s="85"/>
      <c r="T103" s="86"/>
      <c r="U103" s="91"/>
      <c r="V103" s="92"/>
      <c r="W103" s="85"/>
      <c r="X103" s="85"/>
      <c r="Y103" s="86"/>
      <c r="Z103" s="91"/>
      <c r="AA103" s="92"/>
      <c r="AB103" s="85"/>
      <c r="AC103" s="85"/>
      <c r="AD103" s="86"/>
    </row>
    <row r="104" spans="2:30" x14ac:dyDescent="0.2">
      <c r="B104" s="78"/>
      <c r="C104" s="14" t="str">
        <f>'Messier Data'!B104</f>
        <v>M102</v>
      </c>
      <c r="D104" s="18" t="s">
        <v>526</v>
      </c>
      <c r="E104" s="15" t="s">
        <v>543</v>
      </c>
      <c r="F104" s="91"/>
      <c r="G104" s="92"/>
      <c r="H104" s="85"/>
      <c r="I104" s="85"/>
      <c r="J104" s="86"/>
      <c r="K104" s="91"/>
      <c r="L104" s="92"/>
      <c r="M104" s="85"/>
      <c r="N104" s="85"/>
      <c r="O104" s="86"/>
      <c r="P104" s="91"/>
      <c r="Q104" s="92"/>
      <c r="R104" s="85"/>
      <c r="S104" s="85"/>
      <c r="T104" s="86"/>
      <c r="U104" s="91"/>
      <c r="V104" s="92"/>
      <c r="W104" s="85"/>
      <c r="X104" s="85"/>
      <c r="Y104" s="86"/>
      <c r="Z104" s="91"/>
      <c r="AA104" s="92"/>
      <c r="AB104" s="85"/>
      <c r="AC104" s="85"/>
      <c r="AD104" s="86"/>
    </row>
    <row r="105" spans="2:30" x14ac:dyDescent="0.2">
      <c r="B105" s="78"/>
      <c r="C105" s="14" t="str">
        <f>'Messier Data'!B105</f>
        <v>M103</v>
      </c>
      <c r="D105" s="18" t="s">
        <v>457</v>
      </c>
      <c r="E105" s="15" t="s">
        <v>529</v>
      </c>
      <c r="F105" s="91"/>
      <c r="G105" s="92"/>
      <c r="H105" s="85"/>
      <c r="I105" s="85"/>
      <c r="J105" s="86"/>
      <c r="K105" s="91"/>
      <c r="L105" s="92"/>
      <c r="M105" s="85"/>
      <c r="N105" s="85"/>
      <c r="O105" s="86"/>
      <c r="P105" s="91"/>
      <c r="Q105" s="92"/>
      <c r="R105" s="85"/>
      <c r="S105" s="85"/>
      <c r="T105" s="86"/>
      <c r="U105" s="91"/>
      <c r="V105" s="92"/>
      <c r="W105" s="85"/>
      <c r="X105" s="85"/>
      <c r="Y105" s="86"/>
      <c r="Z105" s="91"/>
      <c r="AA105" s="92"/>
      <c r="AB105" s="85"/>
      <c r="AC105" s="85"/>
      <c r="AD105" s="86"/>
    </row>
    <row r="106" spans="2:30" x14ac:dyDescent="0.2">
      <c r="B106" s="78"/>
      <c r="C106" s="14" t="str">
        <f>'Messier Data'!B106</f>
        <v>M104</v>
      </c>
      <c r="D106" s="18" t="s">
        <v>527</v>
      </c>
      <c r="E106" s="15" t="s">
        <v>544</v>
      </c>
      <c r="F106" s="83"/>
      <c r="G106" s="92"/>
      <c r="H106" s="85"/>
      <c r="I106" s="85"/>
      <c r="J106" s="86"/>
      <c r="K106" s="91"/>
      <c r="L106" s="92"/>
      <c r="M106" s="85"/>
      <c r="N106" s="85"/>
      <c r="O106" s="86"/>
      <c r="P106" s="91"/>
      <c r="Q106" s="92"/>
      <c r="R106" s="85"/>
      <c r="S106" s="85"/>
      <c r="T106" s="86"/>
      <c r="U106" s="91"/>
      <c r="V106" s="92"/>
      <c r="W106" s="85"/>
      <c r="X106" s="85"/>
      <c r="Y106" s="86"/>
      <c r="Z106" s="91"/>
      <c r="AA106" s="92"/>
      <c r="AB106" s="85"/>
      <c r="AC106" s="85"/>
      <c r="AD106" s="86"/>
    </row>
    <row r="107" spans="2:30" x14ac:dyDescent="0.2">
      <c r="B107" s="78"/>
      <c r="C107" s="14" t="str">
        <f>'Messier Data'!B107</f>
        <v>M105</v>
      </c>
      <c r="D107" s="18" t="s">
        <v>464</v>
      </c>
      <c r="E107" s="15" t="s">
        <v>529</v>
      </c>
      <c r="F107" s="91"/>
      <c r="G107" s="92"/>
      <c r="H107" s="85"/>
      <c r="I107" s="85"/>
      <c r="J107" s="86"/>
      <c r="K107" s="91"/>
      <c r="L107" s="92"/>
      <c r="M107" s="85"/>
      <c r="N107" s="85"/>
      <c r="O107" s="86"/>
      <c r="P107" s="91"/>
      <c r="Q107" s="92"/>
      <c r="R107" s="85"/>
      <c r="S107" s="85"/>
      <c r="T107" s="86"/>
      <c r="U107" s="91"/>
      <c r="V107" s="92"/>
      <c r="W107" s="85"/>
      <c r="X107" s="85"/>
      <c r="Y107" s="86"/>
      <c r="Z107" s="91"/>
      <c r="AA107" s="92"/>
      <c r="AB107" s="85"/>
      <c r="AC107" s="85"/>
      <c r="AD107" s="86"/>
    </row>
    <row r="108" spans="2:30" x14ac:dyDescent="0.2">
      <c r="B108" s="78"/>
      <c r="C108" s="14" t="str">
        <f>'Messier Data'!B108</f>
        <v>M106</v>
      </c>
      <c r="D108" s="18" t="s">
        <v>468</v>
      </c>
      <c r="E108" s="15" t="s">
        <v>529</v>
      </c>
      <c r="F108" s="83"/>
      <c r="G108" s="92"/>
      <c r="H108" s="85"/>
      <c r="I108" s="85"/>
      <c r="J108" s="86"/>
      <c r="K108" s="91"/>
      <c r="L108" s="92"/>
      <c r="M108" s="85"/>
      <c r="N108" s="85"/>
      <c r="O108" s="86"/>
      <c r="P108" s="91"/>
      <c r="Q108" s="92"/>
      <c r="R108" s="85"/>
      <c r="S108" s="85"/>
      <c r="T108" s="86"/>
      <c r="U108" s="91"/>
      <c r="V108" s="92"/>
      <c r="W108" s="85"/>
      <c r="X108" s="85"/>
      <c r="Y108" s="86"/>
      <c r="Z108" s="91"/>
      <c r="AA108" s="92"/>
      <c r="AB108" s="85"/>
      <c r="AC108" s="85"/>
      <c r="AD108" s="86"/>
    </row>
    <row r="109" spans="2:30" x14ac:dyDescent="0.2">
      <c r="B109" s="78"/>
      <c r="C109" s="14" t="str">
        <f>'Messier Data'!B109</f>
        <v>M107</v>
      </c>
      <c r="D109" s="18" t="s">
        <v>472</v>
      </c>
      <c r="E109" s="15" t="s">
        <v>635</v>
      </c>
      <c r="F109" s="91"/>
      <c r="G109" s="92"/>
      <c r="H109" s="85"/>
      <c r="I109" s="85"/>
      <c r="J109" s="86"/>
      <c r="K109" s="91"/>
      <c r="L109" s="92"/>
      <c r="M109" s="85"/>
      <c r="N109" s="85"/>
      <c r="O109" s="86"/>
      <c r="P109" s="91"/>
      <c r="Q109" s="92"/>
      <c r="R109" s="85"/>
      <c r="S109" s="85"/>
      <c r="T109" s="86"/>
      <c r="U109" s="91"/>
      <c r="V109" s="92"/>
      <c r="W109" s="85"/>
      <c r="X109" s="85"/>
      <c r="Y109" s="86"/>
      <c r="Z109" s="91"/>
      <c r="AA109" s="92"/>
      <c r="AB109" s="85"/>
      <c r="AC109" s="85"/>
      <c r="AD109" s="86"/>
    </row>
    <row r="110" spans="2:30" x14ac:dyDescent="0.2">
      <c r="B110" s="78"/>
      <c r="C110" s="14" t="str">
        <f>'Messier Data'!B110</f>
        <v>M108</v>
      </c>
      <c r="D110" s="18" t="s">
        <v>476</v>
      </c>
      <c r="E110" s="15" t="s">
        <v>607</v>
      </c>
      <c r="F110" s="91"/>
      <c r="G110" s="92"/>
      <c r="H110" s="85"/>
      <c r="I110" s="85"/>
      <c r="J110" s="86"/>
      <c r="K110" s="91"/>
      <c r="L110" s="92"/>
      <c r="M110" s="85"/>
      <c r="N110" s="85"/>
      <c r="O110" s="86"/>
      <c r="P110" s="91"/>
      <c r="Q110" s="92"/>
      <c r="R110" s="85"/>
      <c r="S110" s="85"/>
      <c r="T110" s="86"/>
      <c r="U110" s="91"/>
      <c r="V110" s="92"/>
      <c r="W110" s="85"/>
      <c r="X110" s="85"/>
      <c r="Y110" s="86"/>
      <c r="Z110" s="91"/>
      <c r="AA110" s="92"/>
      <c r="AB110" s="85"/>
      <c r="AC110" s="85"/>
      <c r="AD110" s="86"/>
    </row>
    <row r="111" spans="2:30" x14ac:dyDescent="0.2">
      <c r="B111" s="78"/>
      <c r="C111" s="14" t="str">
        <f>'Messier Data'!B111</f>
        <v>M109</v>
      </c>
      <c r="D111" s="18" t="s">
        <v>481</v>
      </c>
      <c r="E111" s="15" t="s">
        <v>636</v>
      </c>
      <c r="F111" s="91"/>
      <c r="G111" s="92"/>
      <c r="H111" s="85"/>
      <c r="I111" s="85"/>
      <c r="J111" s="86"/>
      <c r="K111" s="91"/>
      <c r="L111" s="92"/>
      <c r="M111" s="85"/>
      <c r="N111" s="85"/>
      <c r="O111" s="86"/>
      <c r="P111" s="91"/>
      <c r="Q111" s="92"/>
      <c r="R111" s="85"/>
      <c r="S111" s="85"/>
      <c r="T111" s="86"/>
      <c r="U111" s="91"/>
      <c r="V111" s="92"/>
      <c r="W111" s="85"/>
      <c r="X111" s="85"/>
      <c r="Y111" s="86"/>
      <c r="Z111" s="91"/>
      <c r="AA111" s="92"/>
      <c r="AB111" s="85"/>
      <c r="AC111" s="85"/>
      <c r="AD111" s="86"/>
    </row>
    <row r="112" spans="2:30" x14ac:dyDescent="0.2">
      <c r="B112" s="79"/>
      <c r="C112" s="14" t="str">
        <f>'Messier Data'!B112</f>
        <v>M110</v>
      </c>
      <c r="D112" s="20" t="s">
        <v>528</v>
      </c>
      <c r="E112" s="19" t="s">
        <v>571</v>
      </c>
      <c r="F112" s="93"/>
      <c r="G112" s="94"/>
      <c r="H112" s="95"/>
      <c r="I112" s="95"/>
      <c r="J112" s="96"/>
      <c r="K112" s="97"/>
      <c r="L112" s="98"/>
      <c r="M112" s="95"/>
      <c r="N112" s="95"/>
      <c r="O112" s="96"/>
      <c r="P112" s="97"/>
      <c r="Q112" s="98"/>
      <c r="R112" s="95"/>
      <c r="S112" s="95"/>
      <c r="T112" s="96"/>
      <c r="U112" s="97"/>
      <c r="V112" s="98"/>
      <c r="W112" s="95"/>
      <c r="X112" s="95"/>
      <c r="Y112" s="96"/>
      <c r="Z112" s="97"/>
      <c r="AA112" s="98"/>
      <c r="AB112" s="95"/>
      <c r="AC112" s="95"/>
      <c r="AD112" s="96"/>
    </row>
    <row r="113" spans="2:3" x14ac:dyDescent="0.2">
      <c r="B113" s="4">
        <f>COUNTA(B3:B112)</f>
        <v>0</v>
      </c>
      <c r="C113" s="67">
        <f>COUNTA(C3:C112)</f>
        <v>110</v>
      </c>
    </row>
    <row r="114" spans="2:3" x14ac:dyDescent="0.2">
      <c r="B114" s="69">
        <f>B113/C113</f>
        <v>0</v>
      </c>
      <c r="C114" s="69">
        <f>C113/C113</f>
        <v>1</v>
      </c>
    </row>
  </sheetData>
  <sheetProtection sheet="1" objects="1" scenarios="1"/>
  <dataValidations count="1">
    <dataValidation type="list" allowBlank="1" showInputMessage="1" showErrorMessage="1" sqref="R3:R112 W3:W112 AB3:AB112 M3:M112 H3:H112" xr:uid="{9E1BA28B-4140-F84E-8FA9-2FD8AFAEB0D4}">
      <formula1>$AF$3:$AF$13</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3B4C-245D-F944-8DD3-45E6FDBBFD41}">
  <sheetPr>
    <pageSetUpPr fitToPage="1"/>
  </sheetPr>
  <dimension ref="B2:M23"/>
  <sheetViews>
    <sheetView showGridLines="0" workbookViewId="0"/>
  </sheetViews>
  <sheetFormatPr baseColWidth="10" defaultRowHeight="16" x14ac:dyDescent="0.2"/>
  <cols>
    <col min="3" max="4" width="10.83203125" customWidth="1"/>
    <col min="5" max="5" width="13.33203125" customWidth="1"/>
    <col min="7" max="8" width="10.83203125" customWidth="1"/>
    <col min="9" max="9" width="13.33203125" customWidth="1"/>
  </cols>
  <sheetData>
    <row r="2" spans="2:13" ht="19" x14ac:dyDescent="0.25">
      <c r="B2" s="11" t="s">
        <v>658</v>
      </c>
    </row>
    <row r="4" spans="2:13" x14ac:dyDescent="0.2">
      <c r="B4" s="1"/>
      <c r="F4" s="105" t="s">
        <v>562</v>
      </c>
      <c r="G4" s="106"/>
      <c r="H4" s="106"/>
      <c r="I4" s="106"/>
      <c r="J4" s="106"/>
      <c r="K4" s="106"/>
      <c r="L4" s="106"/>
      <c r="M4" s="107"/>
    </row>
    <row r="5" spans="2:13" x14ac:dyDescent="0.2">
      <c r="B5" s="66" t="s">
        <v>596</v>
      </c>
      <c r="E5" s="41" t="s">
        <v>0</v>
      </c>
      <c r="F5" s="42">
        <v>21.03</v>
      </c>
      <c r="G5" s="43">
        <v>6.05</v>
      </c>
      <c r="H5" s="44">
        <v>21.06</v>
      </c>
      <c r="I5" s="44">
        <v>6.08</v>
      </c>
      <c r="J5" s="44">
        <v>21.09</v>
      </c>
      <c r="K5" s="44">
        <v>6.11</v>
      </c>
      <c r="L5" s="44">
        <v>21.12</v>
      </c>
      <c r="M5" s="45">
        <v>6.02</v>
      </c>
    </row>
    <row r="6" spans="2:13" x14ac:dyDescent="0.2">
      <c r="B6" s="68" t="s">
        <v>597</v>
      </c>
      <c r="E6" s="46" t="s">
        <v>563</v>
      </c>
      <c r="F6" s="47" t="s">
        <v>3</v>
      </c>
      <c r="G6" s="48" t="s">
        <v>5</v>
      </c>
      <c r="H6" s="49" t="s">
        <v>4</v>
      </c>
      <c r="I6" s="49" t="s">
        <v>8</v>
      </c>
      <c r="J6" s="49" t="s">
        <v>6</v>
      </c>
      <c r="K6" s="49" t="s">
        <v>9</v>
      </c>
      <c r="L6" s="49" t="s">
        <v>7</v>
      </c>
      <c r="M6" s="50" t="s">
        <v>10</v>
      </c>
    </row>
    <row r="7" spans="2:13" x14ac:dyDescent="0.2">
      <c r="E7" s="46">
        <v>3</v>
      </c>
      <c r="F7" s="47" t="s">
        <v>10</v>
      </c>
      <c r="G7" s="49" t="s">
        <v>3</v>
      </c>
      <c r="H7" s="48" t="s">
        <v>5</v>
      </c>
      <c r="I7" s="49" t="s">
        <v>4</v>
      </c>
      <c r="J7" s="48" t="s">
        <v>8</v>
      </c>
      <c r="K7" s="49" t="s">
        <v>6</v>
      </c>
      <c r="L7" s="48" t="s">
        <v>9</v>
      </c>
      <c r="M7" s="50" t="s">
        <v>7</v>
      </c>
    </row>
    <row r="8" spans="2:13" x14ac:dyDescent="0.2">
      <c r="E8" s="46">
        <v>6</v>
      </c>
      <c r="F8" s="47" t="s">
        <v>7</v>
      </c>
      <c r="G8" s="48" t="s">
        <v>10</v>
      </c>
      <c r="H8" s="49" t="s">
        <v>3</v>
      </c>
      <c r="I8" s="48" t="s">
        <v>5</v>
      </c>
      <c r="J8" s="49" t="s">
        <v>4</v>
      </c>
      <c r="K8" s="48" t="s">
        <v>8</v>
      </c>
      <c r="L8" s="49" t="s">
        <v>6</v>
      </c>
      <c r="M8" s="51" t="s">
        <v>9</v>
      </c>
    </row>
    <row r="9" spans="2:13" x14ac:dyDescent="0.2">
      <c r="E9" s="46">
        <v>9</v>
      </c>
      <c r="F9" s="47" t="s">
        <v>9</v>
      </c>
      <c r="G9" s="48" t="s">
        <v>7</v>
      </c>
      <c r="H9" s="49" t="s">
        <v>10</v>
      </c>
      <c r="I9" s="49" t="s">
        <v>3</v>
      </c>
      <c r="J9" s="48" t="s">
        <v>5</v>
      </c>
      <c r="K9" s="49" t="s">
        <v>4</v>
      </c>
      <c r="L9" s="48" t="s">
        <v>8</v>
      </c>
      <c r="M9" s="51" t="s">
        <v>6</v>
      </c>
    </row>
    <row r="10" spans="2:13" x14ac:dyDescent="0.2">
      <c r="E10" s="46">
        <v>12</v>
      </c>
      <c r="F10" s="47" t="s">
        <v>6</v>
      </c>
      <c r="G10" s="48" t="s">
        <v>9</v>
      </c>
      <c r="H10" s="49" t="s">
        <v>7</v>
      </c>
      <c r="I10" s="48" t="s">
        <v>10</v>
      </c>
      <c r="J10" s="49" t="s">
        <v>3</v>
      </c>
      <c r="K10" s="48" t="s">
        <v>5</v>
      </c>
      <c r="L10" s="49" t="s">
        <v>4</v>
      </c>
      <c r="M10" s="51" t="s">
        <v>8</v>
      </c>
    </row>
    <row r="11" spans="2:13" x14ac:dyDescent="0.2">
      <c r="E11" s="46">
        <v>15</v>
      </c>
      <c r="F11" s="47" t="s">
        <v>8</v>
      </c>
      <c r="G11" s="49" t="s">
        <v>6</v>
      </c>
      <c r="H11" s="48" t="s">
        <v>9</v>
      </c>
      <c r="I11" s="49" t="s">
        <v>7</v>
      </c>
      <c r="J11" s="48" t="s">
        <v>10</v>
      </c>
      <c r="K11" s="49" t="s">
        <v>3</v>
      </c>
      <c r="L11" s="48" t="s">
        <v>5</v>
      </c>
      <c r="M11" s="51" t="s">
        <v>4</v>
      </c>
    </row>
    <row r="12" spans="2:13" x14ac:dyDescent="0.2">
      <c r="E12" s="46">
        <v>18</v>
      </c>
      <c r="F12" s="47" t="s">
        <v>4</v>
      </c>
      <c r="G12" s="48" t="s">
        <v>8</v>
      </c>
      <c r="H12" s="49" t="s">
        <v>6</v>
      </c>
      <c r="I12" s="48" t="s">
        <v>9</v>
      </c>
      <c r="J12" s="49" t="s">
        <v>7</v>
      </c>
      <c r="K12" s="48" t="s">
        <v>10</v>
      </c>
      <c r="L12" s="49" t="s">
        <v>3</v>
      </c>
      <c r="M12" s="51" t="s">
        <v>5</v>
      </c>
    </row>
    <row r="13" spans="2:13" x14ac:dyDescent="0.2">
      <c r="E13" s="5">
        <v>21</v>
      </c>
      <c r="F13" s="47" t="s">
        <v>5</v>
      </c>
      <c r="G13" s="49" t="s">
        <v>4</v>
      </c>
      <c r="H13" s="48" t="s">
        <v>8</v>
      </c>
      <c r="I13" s="49" t="s">
        <v>6</v>
      </c>
      <c r="J13" s="48" t="s">
        <v>9</v>
      </c>
      <c r="K13" s="49" t="s">
        <v>7</v>
      </c>
      <c r="L13" s="48" t="s">
        <v>10</v>
      </c>
      <c r="M13" s="50" t="s">
        <v>3</v>
      </c>
    </row>
    <row r="14" spans="2:13" x14ac:dyDescent="0.2">
      <c r="E14" s="1"/>
      <c r="J14" s="1"/>
    </row>
    <row r="15" spans="2:13" x14ac:dyDescent="0.2">
      <c r="B15" s="66" t="s">
        <v>598</v>
      </c>
      <c r="E15" s="1"/>
      <c r="F15" s="52" t="s">
        <v>564</v>
      </c>
      <c r="G15" s="53">
        <v>0.125</v>
      </c>
      <c r="H15" s="53">
        <v>0.25</v>
      </c>
      <c r="I15" s="53">
        <v>0.375</v>
      </c>
      <c r="J15" s="53">
        <v>0.5</v>
      </c>
      <c r="K15" s="53">
        <v>0.625</v>
      </c>
      <c r="L15" s="53">
        <v>0.75</v>
      </c>
      <c r="M15" s="54">
        <v>0.875</v>
      </c>
    </row>
    <row r="16" spans="2:13" x14ac:dyDescent="0.2">
      <c r="B16" s="68" t="s">
        <v>599</v>
      </c>
      <c r="E16" s="1"/>
      <c r="F16" s="55" t="s">
        <v>3</v>
      </c>
      <c r="G16" s="56" t="s">
        <v>5</v>
      </c>
      <c r="H16" s="56" t="s">
        <v>4</v>
      </c>
      <c r="I16" s="56" t="s">
        <v>8</v>
      </c>
      <c r="J16" s="56" t="s">
        <v>6</v>
      </c>
      <c r="K16" s="56" t="s">
        <v>9</v>
      </c>
      <c r="L16" s="56" t="s">
        <v>7</v>
      </c>
      <c r="M16" s="57" t="s">
        <v>10</v>
      </c>
    </row>
    <row r="17" spans="5:13" x14ac:dyDescent="0.2">
      <c r="E17" s="1"/>
      <c r="F17" s="58" t="s">
        <v>10</v>
      </c>
      <c r="G17" s="48" t="s">
        <v>3</v>
      </c>
      <c r="H17" s="48" t="s">
        <v>5</v>
      </c>
      <c r="I17" s="48" t="s">
        <v>4</v>
      </c>
      <c r="J17" s="48" t="s">
        <v>8</v>
      </c>
      <c r="K17" s="48" t="s">
        <v>6</v>
      </c>
      <c r="L17" s="48" t="s">
        <v>9</v>
      </c>
      <c r="M17" s="51" t="s">
        <v>7</v>
      </c>
    </row>
    <row r="18" spans="5:13" x14ac:dyDescent="0.2">
      <c r="E18" s="1"/>
      <c r="F18" s="58" t="s">
        <v>7</v>
      </c>
      <c r="G18" s="48" t="s">
        <v>10</v>
      </c>
      <c r="H18" s="48" t="s">
        <v>3</v>
      </c>
      <c r="I18" s="48" t="s">
        <v>5</v>
      </c>
      <c r="J18" s="48" t="s">
        <v>4</v>
      </c>
      <c r="K18" s="48" t="s">
        <v>8</v>
      </c>
      <c r="L18" s="48" t="s">
        <v>6</v>
      </c>
      <c r="M18" s="51" t="s">
        <v>9</v>
      </c>
    </row>
    <row r="19" spans="5:13" x14ac:dyDescent="0.2">
      <c r="E19" s="1"/>
      <c r="F19" s="58" t="s">
        <v>9</v>
      </c>
      <c r="G19" s="48" t="s">
        <v>7</v>
      </c>
      <c r="H19" s="48" t="s">
        <v>10</v>
      </c>
      <c r="I19" s="48" t="s">
        <v>3</v>
      </c>
      <c r="J19" s="48" t="s">
        <v>5</v>
      </c>
      <c r="K19" s="48" t="s">
        <v>4</v>
      </c>
      <c r="L19" s="48" t="s">
        <v>8</v>
      </c>
      <c r="M19" s="51" t="s">
        <v>6</v>
      </c>
    </row>
    <row r="20" spans="5:13" x14ac:dyDescent="0.2">
      <c r="E20" s="1"/>
      <c r="F20" s="58" t="s">
        <v>6</v>
      </c>
      <c r="G20" s="48" t="s">
        <v>9</v>
      </c>
      <c r="H20" s="48" t="s">
        <v>7</v>
      </c>
      <c r="I20" s="48" t="s">
        <v>10</v>
      </c>
      <c r="J20" s="48" t="s">
        <v>3</v>
      </c>
      <c r="K20" s="48" t="s">
        <v>5</v>
      </c>
      <c r="L20" s="48" t="s">
        <v>4</v>
      </c>
      <c r="M20" s="51" t="s">
        <v>8</v>
      </c>
    </row>
    <row r="21" spans="5:13" x14ac:dyDescent="0.2">
      <c r="E21" s="1"/>
      <c r="F21" s="47" t="s">
        <v>8</v>
      </c>
      <c r="G21" s="49" t="s">
        <v>6</v>
      </c>
      <c r="H21" s="48" t="s">
        <v>9</v>
      </c>
      <c r="I21" s="49" t="s">
        <v>7</v>
      </c>
      <c r="J21" s="48" t="s">
        <v>10</v>
      </c>
      <c r="K21" s="49" t="s">
        <v>3</v>
      </c>
      <c r="L21" s="48" t="s">
        <v>5</v>
      </c>
      <c r="M21" s="51" t="s">
        <v>4</v>
      </c>
    </row>
    <row r="22" spans="5:13" x14ac:dyDescent="0.2">
      <c r="E22" s="1"/>
      <c r="F22" s="47" t="s">
        <v>4</v>
      </c>
      <c r="G22" s="48" t="s">
        <v>8</v>
      </c>
      <c r="H22" s="49" t="s">
        <v>6</v>
      </c>
      <c r="I22" s="48" t="s">
        <v>9</v>
      </c>
      <c r="J22" s="49" t="s">
        <v>7</v>
      </c>
      <c r="K22" s="48" t="s">
        <v>10</v>
      </c>
      <c r="L22" s="49" t="s">
        <v>3</v>
      </c>
      <c r="M22" s="51" t="s">
        <v>5</v>
      </c>
    </row>
    <row r="23" spans="5:13" x14ac:dyDescent="0.2">
      <c r="E23" s="1"/>
      <c r="F23" s="59" t="s">
        <v>5</v>
      </c>
      <c r="G23" s="60" t="s">
        <v>4</v>
      </c>
      <c r="H23" s="61" t="s">
        <v>8</v>
      </c>
      <c r="I23" s="60" t="s">
        <v>6</v>
      </c>
      <c r="J23" s="61" t="s">
        <v>9</v>
      </c>
      <c r="K23" s="60" t="s">
        <v>7</v>
      </c>
      <c r="L23" s="61" t="s">
        <v>10</v>
      </c>
      <c r="M23" s="62" t="s">
        <v>3</v>
      </c>
    </row>
  </sheetData>
  <sheetProtection sheet="1" objects="1" scenarios="1"/>
  <mergeCells count="1">
    <mergeCell ref="F4:M4"/>
  </mergeCells>
  <conditionalFormatting sqref="F6:M13">
    <cfRule type="cellIs" dxfId="15" priority="18" operator="equal">
      <formula>"NW"</formula>
    </cfRule>
    <cfRule type="cellIs" dxfId="14" priority="24" stopIfTrue="1" operator="equal">
      <formula>"NE"</formula>
    </cfRule>
    <cfRule type="cellIs" dxfId="13" priority="23" operator="equal">
      <formula>"E"</formula>
    </cfRule>
    <cfRule type="cellIs" dxfId="12" priority="22" stopIfTrue="1" operator="equal">
      <formula>"SE"</formula>
    </cfRule>
    <cfRule type="cellIs" dxfId="11" priority="21" operator="equal">
      <formula>"S"</formula>
    </cfRule>
    <cfRule type="cellIs" dxfId="10" priority="20" operator="equal">
      <formula>"SW"</formula>
    </cfRule>
    <cfRule type="cellIs" dxfId="9" priority="19" stopIfTrue="1" operator="equal">
      <formula>"W"</formula>
    </cfRule>
    <cfRule type="cellIs" dxfId="8" priority="25" stopIfTrue="1" operator="equal">
      <formula>"N"</formula>
    </cfRule>
  </conditionalFormatting>
  <conditionalFormatting sqref="F16:M23">
    <cfRule type="cellIs" dxfId="7" priority="17" stopIfTrue="1" operator="equal">
      <formula>"N"</formula>
    </cfRule>
    <cfRule type="cellIs" dxfId="6" priority="16" stopIfTrue="1" operator="equal">
      <formula>"NE"</formula>
    </cfRule>
    <cfRule type="cellIs" dxfId="5" priority="15" operator="equal">
      <formula>"E"</formula>
    </cfRule>
    <cfRule type="cellIs" dxfId="4" priority="14" stopIfTrue="1" operator="equal">
      <formula>"SE"</formula>
    </cfRule>
    <cfRule type="cellIs" dxfId="3" priority="13" operator="equal">
      <formula>"S"</formula>
    </cfRule>
    <cfRule type="cellIs" dxfId="2" priority="12" operator="equal">
      <formula>"SW"</formula>
    </cfRule>
    <cfRule type="cellIs" dxfId="1" priority="11" stopIfTrue="1" operator="equal">
      <formula>"W"</formula>
    </cfRule>
    <cfRule type="cellIs" dxfId="0" priority="10" operator="equal">
      <formula>"NW"</formula>
    </cfRule>
  </conditionalFormatting>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Messier Data</vt:lpstr>
      <vt:lpstr>Catalogue</vt:lpstr>
      <vt:lpstr>Types</vt:lpstr>
      <vt:lpstr>Observations</vt:lpstr>
      <vt:lpstr>Position</vt:lpstr>
      <vt:lpstr>'Messier Data'!Print_Area</vt:lpstr>
      <vt:lpstr>Position!Print_Area</vt:lpstr>
    </vt:vector>
  </TitlesOfParts>
  <Manager/>
  <Company>Astrononmy Morsels</Company>
  <LinksUpToDate>false</LinksUpToDate>
  <SharedDoc>false</SharedDoc>
  <HyperlinkBase>www.astronomy-morsels.ch</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Messier Observations</dc:title>
  <dc:subject/>
  <dc:creator>Anton Viola</dc:creator>
  <cp:keywords/>
  <dc:description/>
  <cp:lastModifiedBy>Anton Viola</cp:lastModifiedBy>
  <cp:lastPrinted>2024-04-12T14:55:05Z</cp:lastPrinted>
  <dcterms:created xsi:type="dcterms:W3CDTF">2024-02-04T15:08:39Z</dcterms:created>
  <dcterms:modified xsi:type="dcterms:W3CDTF">2024-05-02T05:49:15Z</dcterms:modified>
  <cp:category/>
</cp:coreProperties>
</file>