
<file path=[Content_Types].xml><?xml version="1.0" encoding="utf-8"?>
<Types xmlns="http://schemas.openxmlformats.org/package/2006/content-types">
  <Default Extension="gif" ContentType="image/gif"/>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codeName="ThisWorkbook"/>
  <mc:AlternateContent xmlns:mc="http://schemas.openxmlformats.org/markup-compatibility/2006">
    <mc:Choice Requires="x15">
      <x15ac:absPath xmlns:x15ac="http://schemas.microsoft.com/office/spreadsheetml/2010/11/ac" url="/Users/hanssassenburg/Library/CloudStorage/Dropbox/X_Private/20_Astronomy/Morsels/"/>
    </mc:Choice>
  </mc:AlternateContent>
  <xr:revisionPtr revIDLastSave="0" documentId="13_ncr:1_{CD11517D-6508-7C42-B450-668E39B6E292}" xr6:coauthVersionLast="47" xr6:coauthVersionMax="47" xr10:uidLastSave="{00000000-0000-0000-0000-000000000000}"/>
  <bookViews>
    <workbookView xWindow="1660" yWindow="2960" windowWidth="32240" windowHeight="20940" xr2:uid="{5604B167-511D-8C41-BB01-DEB117AC2E44}"/>
  </bookViews>
  <sheets>
    <sheet name="Introduction" sheetId="41" r:id="rId1"/>
    <sheet name="Node Passages" sheetId="42" r:id="rId2"/>
    <sheet name="Background" sheetId="46" r:id="rId3"/>
  </sheets>
  <externalReferences>
    <externalReference r:id="rId4"/>
  </externalReferences>
  <definedNames>
    <definedName name="A_B1" localSheetId="0">#REF!</definedName>
    <definedName name="A_B1" localSheetId="1">#REF!</definedName>
    <definedName name="A_B1">#REF!</definedName>
    <definedName name="A_B2" localSheetId="0">#REF!</definedName>
    <definedName name="A_B2" localSheetId="1">#REF!</definedName>
    <definedName name="A_B2">#REF!</definedName>
    <definedName name="A_B3" localSheetId="0">#REF!</definedName>
    <definedName name="A_B3" localSheetId="1">#REF!</definedName>
    <definedName name="A_B3">#REF!</definedName>
    <definedName name="A_C1" localSheetId="0">#REF!</definedName>
    <definedName name="A_C1" localSheetId="1">#REF!</definedName>
    <definedName name="A_C1">#REF!</definedName>
    <definedName name="A_C2" localSheetId="0">#REF!</definedName>
    <definedName name="A_C2" localSheetId="1">#REF!</definedName>
    <definedName name="A_C2">#REF!</definedName>
    <definedName name="A_CF" localSheetId="0">#REF!</definedName>
    <definedName name="A_CF" localSheetId="1">#REF!</definedName>
    <definedName name="A_CF">#REF!</definedName>
    <definedName name="A_D1" localSheetId="0">#REF!</definedName>
    <definedName name="A_D1" localSheetId="1">#REF!</definedName>
    <definedName name="A_D1">#REF!</definedName>
    <definedName name="A_D2" localSheetId="0">#REF!</definedName>
    <definedName name="A_D2" localSheetId="1">#REF!</definedName>
    <definedName name="A_D2">#REF!</definedName>
    <definedName name="A_E1" localSheetId="0">#REF!</definedName>
    <definedName name="A_E1" localSheetId="1">#REF!</definedName>
    <definedName name="A_E1">#REF!</definedName>
    <definedName name="A_E2" localSheetId="0">#REF!</definedName>
    <definedName name="A_E2" localSheetId="1">#REF!</definedName>
    <definedName name="A_E2">#REF!</definedName>
    <definedName name="A_E3" localSheetId="0">#REF!</definedName>
    <definedName name="A_E3" localSheetId="1">#REF!</definedName>
    <definedName name="A_E3">#REF!</definedName>
    <definedName name="A_E4" localSheetId="0">#REF!</definedName>
    <definedName name="A_E4" localSheetId="1">#REF!</definedName>
    <definedName name="A_E4">#REF!</definedName>
    <definedName name="A_E5" localSheetId="0">#REF!</definedName>
    <definedName name="A_E5" localSheetId="1">#REF!</definedName>
    <definedName name="A_E5">#REF!</definedName>
    <definedName name="A_E6" localSheetId="0">#REF!</definedName>
    <definedName name="A_E6" localSheetId="1">#REF!</definedName>
    <definedName name="A_E6">#REF!</definedName>
    <definedName name="A_F1" localSheetId="0">#REF!</definedName>
    <definedName name="A_F1" localSheetId="1">#REF!</definedName>
    <definedName name="A_F1">#REF!</definedName>
    <definedName name="A_F2" localSheetId="0">#REF!</definedName>
    <definedName name="A_F2" localSheetId="1">#REF!</definedName>
    <definedName name="A_F2">#REF!</definedName>
    <definedName name="A_G1" localSheetId="0">#REF!</definedName>
    <definedName name="A_G1" localSheetId="1">#REF!</definedName>
    <definedName name="A_G1">#REF!</definedName>
    <definedName name="A_G2" localSheetId="0">#REF!</definedName>
    <definedName name="A_G2" localSheetId="1">#REF!</definedName>
    <definedName name="A_G2">#REF!</definedName>
    <definedName name="A_H1" localSheetId="0">#REF!</definedName>
    <definedName name="A_H1" localSheetId="1">#REF!</definedName>
    <definedName name="A_H1">#REF!</definedName>
    <definedName name="A_H2" localSheetId="0">#REF!</definedName>
    <definedName name="A_H2" localSheetId="1">#REF!</definedName>
    <definedName name="A_H2">#REF!</definedName>
    <definedName name="A_I1" localSheetId="0">#REF!</definedName>
    <definedName name="A_I1" localSheetId="1">#REF!</definedName>
    <definedName name="A_I1">#REF!</definedName>
    <definedName name="A_jup1" localSheetId="0">#REF!</definedName>
    <definedName name="A_jup1" localSheetId="1">#REF!</definedName>
    <definedName name="A_jup1">#REF!</definedName>
    <definedName name="A_jup2" localSheetId="0">#REF!</definedName>
    <definedName name="A_jup2" localSheetId="1">#REF!</definedName>
    <definedName name="A_jup2">#REF!</definedName>
    <definedName name="A_jup3" localSheetId="0">#REF!</definedName>
    <definedName name="A_jup3" localSheetId="1">#REF!</definedName>
    <definedName name="A_jup3">#REF!</definedName>
    <definedName name="A_jup4" localSheetId="0">#REF!</definedName>
    <definedName name="A_jup4" localSheetId="1">#REF!</definedName>
    <definedName name="A_jup4">#REF!</definedName>
    <definedName name="A_K1" localSheetId="0">#REF!</definedName>
    <definedName name="A_K1" localSheetId="1">#REF!</definedName>
    <definedName name="A_K1">#REF!</definedName>
    <definedName name="A_K2" localSheetId="0">#REF!</definedName>
    <definedName name="A_K2" localSheetId="1">#REF!</definedName>
    <definedName name="A_K2">#REF!</definedName>
    <definedName name="A_L1" localSheetId="0">#REF!</definedName>
    <definedName name="A_L1" localSheetId="1">#REF!</definedName>
    <definedName name="A_L1">#REF!</definedName>
    <definedName name="A_L2" localSheetId="0">#REF!</definedName>
    <definedName name="A_L2" localSheetId="1">#REF!</definedName>
    <definedName name="A_L2">#REF!</definedName>
    <definedName name="A_lun1" localSheetId="0">#REF!</definedName>
    <definedName name="A_lun1" localSheetId="1">#REF!</definedName>
    <definedName name="A_lun1">#REF!</definedName>
    <definedName name="A_lun2" localSheetId="0">#REF!</definedName>
    <definedName name="A_lun2" localSheetId="1">#REF!</definedName>
    <definedName name="A_lun2">#REF!</definedName>
    <definedName name="A_lun3" localSheetId="0">#REF!</definedName>
    <definedName name="A_lun3" localSheetId="1">#REF!</definedName>
    <definedName name="A_lun3">#REF!</definedName>
    <definedName name="A_lun4" localSheetId="0">#REF!</definedName>
    <definedName name="A_lun4" localSheetId="1">#REF!</definedName>
    <definedName name="A_lun4">#REF!</definedName>
    <definedName name="A_M1" localSheetId="0">#REF!</definedName>
    <definedName name="A_M1" localSheetId="1">#REF!</definedName>
    <definedName name="A_M1">#REF!</definedName>
    <definedName name="A_M2" localSheetId="0">#REF!</definedName>
    <definedName name="A_M2" localSheetId="1">#REF!</definedName>
    <definedName name="A_M2">#REF!</definedName>
    <definedName name="A_M3" localSheetId="0">#REF!</definedName>
    <definedName name="A_M3" localSheetId="1">#REF!</definedName>
    <definedName name="A_M3">#REF!</definedName>
    <definedName name="A_mars1" localSheetId="0">#REF!</definedName>
    <definedName name="A_mars1" localSheetId="1">#REF!</definedName>
    <definedName name="A_mars1">#REF!</definedName>
    <definedName name="A_mars2" localSheetId="0">#REF!</definedName>
    <definedName name="A_mars2" localSheetId="1">#REF!</definedName>
    <definedName name="A_mars2">#REF!</definedName>
    <definedName name="A_mars3" localSheetId="0">#REF!</definedName>
    <definedName name="A_mars3" localSheetId="1">#REF!</definedName>
    <definedName name="A_mars3">#REF!</definedName>
    <definedName name="A_mars4" localSheetId="0">#REF!</definedName>
    <definedName name="A_mars4" localSheetId="1">#REF!</definedName>
    <definedName name="A_mars4">#REF!</definedName>
    <definedName name="A_mer1" localSheetId="0">#REF!</definedName>
    <definedName name="A_mer1" localSheetId="1">#REF!</definedName>
    <definedName name="A_mer1">#REF!</definedName>
    <definedName name="A_mer2" localSheetId="0">#REF!</definedName>
    <definedName name="A_mer2" localSheetId="1">#REF!</definedName>
    <definedName name="A_mer2">#REF!</definedName>
    <definedName name="A_N1" localSheetId="0">#REF!</definedName>
    <definedName name="A_N1" localSheetId="1">#REF!</definedName>
    <definedName name="A_N1">#REF!</definedName>
    <definedName name="A_N2" localSheetId="0">#REF!</definedName>
    <definedName name="A_N2" localSheetId="1">#REF!</definedName>
    <definedName name="A_N2">#REF!</definedName>
    <definedName name="A_N3" localSheetId="0">#REF!</definedName>
    <definedName name="A_N3" localSheetId="1">#REF!</definedName>
    <definedName name="A_N3">#REF!</definedName>
    <definedName name="A_O1" localSheetId="0">#REF!</definedName>
    <definedName name="A_O1" localSheetId="1">#REF!</definedName>
    <definedName name="A_O1">#REF!</definedName>
    <definedName name="A_P1" localSheetId="0">#REF!</definedName>
    <definedName name="A_P1" localSheetId="1">#REF!</definedName>
    <definedName name="A_P1">#REF!</definedName>
    <definedName name="A_P2" localSheetId="0">#REF!</definedName>
    <definedName name="A_P2" localSheetId="1">#REF!</definedName>
    <definedName name="A_P2">#REF!</definedName>
    <definedName name="A_Q1" localSheetId="0">#REF!</definedName>
    <definedName name="A_Q1" localSheetId="1">#REF!</definedName>
    <definedName name="A_Q1">#REF!</definedName>
    <definedName name="A_sat1" localSheetId="0">#REF!</definedName>
    <definedName name="A_sat1" localSheetId="1">#REF!</definedName>
    <definedName name="A_sat1">#REF!</definedName>
    <definedName name="A_sat2" localSheetId="0">#REF!</definedName>
    <definedName name="A_sat2" localSheetId="1">#REF!</definedName>
    <definedName name="A_sat2">#REF!</definedName>
    <definedName name="A_sat3" localSheetId="0">#REF!</definedName>
    <definedName name="A_sat3" localSheetId="1">#REF!</definedName>
    <definedName name="A_sat3">#REF!</definedName>
    <definedName name="A_sat4" localSheetId="0">#REF!</definedName>
    <definedName name="A_sat4" localSheetId="1">#REF!</definedName>
    <definedName name="A_sat4">#REF!</definedName>
    <definedName name="A_sun1" localSheetId="0">#REF!</definedName>
    <definedName name="A_sun1" localSheetId="1">#REF!</definedName>
    <definedName name="A_sun1">#REF!</definedName>
    <definedName name="A_sun2" localSheetId="0">#REF!</definedName>
    <definedName name="A_sun2" localSheetId="1">#REF!</definedName>
    <definedName name="A_sun2">#REF!</definedName>
    <definedName name="A_sun3" localSheetId="0">#REF!</definedName>
    <definedName name="A_sun3" localSheetId="1">#REF!</definedName>
    <definedName name="A_sun3">#REF!</definedName>
    <definedName name="A_ven1" localSheetId="0">#REF!</definedName>
    <definedName name="A_ven1" localSheetId="1">#REF!</definedName>
    <definedName name="A_ven1">#REF!</definedName>
    <definedName name="A_X" localSheetId="0">#REF!</definedName>
    <definedName name="A_X" localSheetId="1">#REF!</definedName>
    <definedName name="A_X">#REF!</definedName>
    <definedName name="date">#REF!</definedName>
    <definedName name="Day">'Node Passages'!#REF!</definedName>
    <definedName name="Days">#REF!</definedName>
    <definedName name="degrees">{0;90;180;270}</definedName>
    <definedName name="dgrs">{0;90;180;270}</definedName>
    <definedName name="KeyDates">'Node Passages'!#REF!</definedName>
    <definedName name="Month">'Node Passages'!#REF!</definedName>
    <definedName name="Months">#REF!</definedName>
    <definedName name="MonthSelected">#REF!</definedName>
    <definedName name="Monthselected10">#REF!</definedName>
    <definedName name="MonthSelected11">#REF!</definedName>
    <definedName name="MonthSelected12">#REF!</definedName>
    <definedName name="MonthSelected2">#REF!</definedName>
    <definedName name="MonthSelected3">#REF!</definedName>
    <definedName name="MonthSelected4">#REF!</definedName>
    <definedName name="MonthSelected5">#REF!</definedName>
    <definedName name="MonthSelected6">#REF!</definedName>
    <definedName name="MonthSelected7">#REF!</definedName>
    <definedName name="MonthSelected8">#REF!</definedName>
    <definedName name="MonthSelected9">#REF!</definedName>
    <definedName name="_xlnm.Print_Area" localSheetId="1">'Node Passages'!#REF!</definedName>
    <definedName name="SD">[1]Definitions!$C$8</definedName>
    <definedName name="Year">'Node Passages'!#REF!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42" l="1"/>
  <c r="C28" i="42" s="1"/>
  <c r="D27" i="42" l="1"/>
  <c r="D29" i="42" l="1"/>
  <c r="C29" i="42"/>
  <c r="C7" i="42" l="1"/>
  <c r="C6" i="42"/>
  <c r="C4" i="42"/>
  <c r="C5" i="42" l="1"/>
  <c r="C8" i="42" l="1"/>
  <c r="D18" i="42" s="1"/>
  <c r="C9" i="42"/>
  <c r="D19" i="42" l="1"/>
  <c r="D22" i="42" s="1"/>
  <c r="D21" i="42"/>
  <c r="D23" i="42"/>
  <c r="D25" i="42" s="1"/>
  <c r="D20" i="42"/>
  <c r="C18" i="42"/>
  <c r="C19" i="42" s="1"/>
  <c r="C26" i="42" s="1"/>
  <c r="C24" i="42"/>
  <c r="D24" i="42"/>
  <c r="D26" i="42"/>
  <c r="C22" i="42"/>
  <c r="C20" i="42"/>
  <c r="C21" i="42"/>
  <c r="C23" i="42"/>
  <c r="C25" i="42" s="1"/>
  <c r="L4" i="42" l="1"/>
  <c r="L28" i="42" s="1"/>
  <c r="D28" i="42"/>
  <c r="M4" i="42" s="1"/>
  <c r="M5" i="42" s="1"/>
  <c r="M12" i="42" s="1"/>
  <c r="M13" i="42" s="1"/>
  <c r="M14" i="42" s="1"/>
  <c r="M15" i="42" s="1"/>
  <c r="M28" i="42" l="1"/>
  <c r="L5" i="42"/>
  <c r="L12" i="42" s="1"/>
  <c r="L13" i="42" s="1"/>
  <c r="L14" i="42" s="1"/>
  <c r="L15" i="42" s="1"/>
  <c r="L7" i="42" s="1"/>
  <c r="L6" i="42" s="1"/>
  <c r="M8" i="42"/>
  <c r="M7" i="42"/>
  <c r="M6" i="42" s="1"/>
  <c r="C13" i="42" s="1"/>
  <c r="M9" i="42"/>
  <c r="M10" i="42" s="1"/>
  <c r="M11" i="42"/>
  <c r="L9" i="42"/>
  <c r="L10" i="42" s="1"/>
  <c r="L11" i="42"/>
  <c r="L8" i="42" l="1"/>
  <c r="D13" i="42"/>
  <c r="C12" i="42"/>
  <c r="D12" i="42"/>
</calcChain>
</file>

<file path=xl/sharedStrings.xml><?xml version="1.0" encoding="utf-8"?>
<sst xmlns="http://schemas.openxmlformats.org/spreadsheetml/2006/main" count="61" uniqueCount="54">
  <si>
    <t>Year</t>
  </si>
  <si>
    <t>Month</t>
  </si>
  <si>
    <t>Day</t>
  </si>
  <si>
    <t>Hour</t>
  </si>
  <si>
    <t>r</t>
  </si>
  <si>
    <t>fraction</t>
  </si>
  <si>
    <t>e</t>
  </si>
  <si>
    <t>f</t>
  </si>
  <si>
    <t>u</t>
  </si>
  <si>
    <t>T</t>
  </si>
  <si>
    <t>M</t>
  </si>
  <si>
    <t>Date</t>
  </si>
  <si>
    <t>Time</t>
  </si>
  <si>
    <t>B</t>
  </si>
  <si>
    <t>C</t>
  </si>
  <si>
    <t>E</t>
  </si>
  <si>
    <t>M'</t>
  </si>
  <si>
    <t>D</t>
  </si>
  <si>
    <t>j</t>
  </si>
  <si>
    <t>v</t>
  </si>
  <si>
    <t>p</t>
  </si>
  <si>
    <t>w</t>
  </si>
  <si>
    <t>m</t>
  </si>
  <si>
    <t>n</t>
  </si>
  <si>
    <t>g</t>
  </si>
  <si>
    <t>Nonetheless, this spreadsheet has been carefully reviewed, and calculation results have been compared with other applications.</t>
  </si>
  <si>
    <t>I'm solely responsible for the input and express no warranty.  Use at your own risk.</t>
  </si>
  <si>
    <t>All Rights Reserved:  © Astronomy Morsels.</t>
  </si>
  <si>
    <t>V1.0</t>
  </si>
  <si>
    <t>Email</t>
  </si>
  <si>
    <t>Day nr.</t>
  </si>
  <si>
    <t>Leap year?</t>
  </si>
  <si>
    <t>k</t>
  </si>
  <si>
    <t>Ω</t>
  </si>
  <si>
    <t>JDE</t>
  </si>
  <si>
    <t xml:space="preserve">s </t>
  </si>
  <si>
    <t xml:space="preserve">h  </t>
  </si>
  <si>
    <t>Second</t>
  </si>
  <si>
    <t>Minute</t>
  </si>
  <si>
    <t xml:space="preserve">Day </t>
  </si>
  <si>
    <r>
      <rPr>
        <b/>
        <sz val="14"/>
        <color theme="0"/>
        <rFont val="Calibri (Body)"/>
      </rPr>
      <t>Compiled by</t>
    </r>
    <r>
      <rPr>
        <sz val="14"/>
        <color theme="0"/>
        <rFont val="Calibri (Body)"/>
      </rPr>
      <t>: Anton Viola (Astronomy Morsels).</t>
    </r>
  </si>
  <si>
    <r>
      <rPr>
        <b/>
        <sz val="14"/>
        <color theme="0"/>
        <rFont val="Calibri (Body)"/>
      </rPr>
      <t>Latest update</t>
    </r>
    <r>
      <rPr>
        <sz val="14"/>
        <color theme="0"/>
        <rFont val="Calibri (Body)"/>
      </rPr>
      <t>: 7th May, 2024.</t>
    </r>
  </si>
  <si>
    <t>Reference: Astronpmical Algorithms, First Edition, J. Meeus, pp. 333-335.</t>
  </si>
  <si>
    <t>Input</t>
  </si>
  <si>
    <t>V</t>
  </si>
  <si>
    <t>P</t>
  </si>
  <si>
    <t>Ascending</t>
  </si>
  <si>
    <t>Descending</t>
  </si>
  <si>
    <t>JDEcorrected</t>
  </si>
  <si>
    <t>Ascending node</t>
  </si>
  <si>
    <t>Descending node</t>
  </si>
  <si>
    <t>correction</t>
  </si>
  <si>
    <t>Deg-&gt;Rad</t>
  </si>
  <si>
    <t>A moon or lunar node is either of the two orbital nodes of the Moon, that is, the two points at which the orbit of the Moon intersects the ecliptic. The ascending (or north) node is where the Moon moves into the northern ecliptic hemisphere, while the descending (or south) node is where the Moon enters the southern ecliptic hemisphere. This spreadsheet calculates the passages of the moon through its nodes around a specific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</si>
</sst>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hh:mm:ss;@" x16r2:formatCode16="[$-en-CH,1]hh:mm:ss;@"/>
  </numFmts>
  <fonts count="20" x14ac:knownFonts="1">
    <font>
      <sz val="12"/>
      <color theme="1"/>
      <name val="Calibri"/>
      <family val="2"/>
      <scheme val="minor"/>
    </font>
    <font>
      <u/>
      <sz val="12"/>
      <color theme="10"/>
      <name val="Calibri"/>
      <family val="2"/>
      <scheme val="minor"/>
    </font>
    <font>
      <sz val="10"/>
      <name val="Arial"/>
      <family val="2"/>
    </font>
    <font>
      <u/>
      <sz val="10"/>
      <color indexed="12"/>
      <name val="Arial"/>
      <family val="2"/>
    </font>
    <font>
      <sz val="11"/>
      <color theme="1"/>
      <name val="Calibri"/>
      <family val="2"/>
      <charset val="238"/>
      <scheme val="minor"/>
    </font>
    <font>
      <u/>
      <sz val="11"/>
      <color theme="10"/>
      <name val="Calibri"/>
      <family val="2"/>
      <scheme val="minor"/>
    </font>
    <font>
      <sz val="11"/>
      <color theme="1"/>
      <name val="Calibri"/>
      <family val="2"/>
      <scheme val="minor"/>
    </font>
    <font>
      <sz val="12"/>
      <color theme="1"/>
      <name val="Calibri"/>
      <family val="2"/>
      <scheme val="minor"/>
    </font>
    <font>
      <sz val="9"/>
      <color theme="1"/>
      <name val="Calibri"/>
      <family val="2"/>
      <scheme val="minor"/>
    </font>
    <font>
      <b/>
      <sz val="12"/>
      <color theme="1"/>
      <name val="Calibri"/>
      <family val="2"/>
      <scheme val="minor"/>
    </font>
    <font>
      <i/>
      <sz val="14"/>
      <color theme="0"/>
      <name val="Calibri"/>
      <family val="2"/>
    </font>
    <font>
      <sz val="14"/>
      <color theme="0"/>
      <name val="Calibri (Body)"/>
    </font>
    <font>
      <b/>
      <sz val="14"/>
      <color theme="0"/>
      <name val="Calibri (Body)"/>
    </font>
    <font>
      <u/>
      <sz val="14"/>
      <color theme="0"/>
      <name val="Calibri"/>
      <family val="2"/>
      <scheme val="minor"/>
    </font>
    <font>
      <u/>
      <sz val="14"/>
      <color theme="0"/>
      <name val="Calibri (Body)"/>
    </font>
    <font>
      <u/>
      <sz val="12"/>
      <color theme="0"/>
      <name val="Calibri"/>
      <family val="2"/>
    </font>
    <font>
      <sz val="9"/>
      <color theme="0"/>
      <name val="Calibri"/>
      <family val="2"/>
    </font>
    <font>
      <sz val="12"/>
      <color rgb="FF000000"/>
      <name val="Calibri"/>
      <family val="2"/>
      <scheme val="minor"/>
    </font>
    <font>
      <sz val="12"/>
      <color rgb="FF00B050"/>
      <name val="Calibri"/>
      <family val="2"/>
      <scheme val="minor"/>
    </font>
    <font>
      <b/>
      <sz val="12"/>
      <color rgb="FFFFC000"/>
      <name val="Calibri"/>
      <family val="2"/>
      <scheme val="minor"/>
    </font>
  </fonts>
  <fills count="8">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00B050"/>
        <bgColor rgb="FF000000"/>
      </patternFill>
    </fill>
    <fill>
      <patternFill patternType="solid">
        <fgColor theme="4" tint="0.79998168889431442"/>
        <bgColor indexed="64"/>
      </patternFill>
    </fill>
  </fills>
  <borders count="18">
    <border>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rgb="FF000000"/>
      </right>
      <top/>
      <bottom style="thin">
        <color indexed="64"/>
      </bottom>
      <diagonal/>
    </border>
    <border>
      <left/>
      <right style="thin">
        <color rgb="FF000000"/>
      </right>
      <top/>
      <bottom/>
      <diagonal/>
    </border>
    <border>
      <left/>
      <right style="thin">
        <color rgb="FF000000"/>
      </right>
      <top style="thin">
        <color indexed="64"/>
      </top>
      <bottom/>
      <diagonal/>
    </border>
  </borders>
  <cellStyleXfs count="9">
    <xf numFmtId="0" fontId="0" fillId="0" borderId="0"/>
    <xf numFmtId="0" fontId="2" fillId="0" borderId="0"/>
    <xf numFmtId="0" fontId="3" fillId="0" borderId="0" applyNumberFormat="0" applyFill="0" applyBorder="0" applyAlignment="0" applyProtection="0">
      <alignment vertical="top"/>
      <protection locked="0"/>
    </xf>
    <xf numFmtId="0" fontId="4" fillId="0" borderId="0"/>
    <xf numFmtId="0" fontId="5" fillId="0" borderId="0" applyNumberFormat="0" applyFill="0" applyBorder="0" applyAlignment="0" applyProtection="0"/>
    <xf numFmtId="0" fontId="6" fillId="0" borderId="0"/>
    <xf numFmtId="0" fontId="7" fillId="0" borderId="0"/>
    <xf numFmtId="0" fontId="8" fillId="0" borderId="0"/>
    <xf numFmtId="0" fontId="1" fillId="0" borderId="0" applyNumberFormat="0" applyFill="0" applyBorder="0" applyAlignment="0" applyProtection="0"/>
  </cellStyleXfs>
  <cellXfs count="73">
    <xf numFmtId="0" fontId="0" fillId="0" borderId="0" xfId="0"/>
    <xf numFmtId="0" fontId="7" fillId="0" borderId="0" xfId="6"/>
    <xf numFmtId="0" fontId="8" fillId="4" borderId="0" xfId="7" applyFill="1"/>
    <xf numFmtId="0" fontId="8" fillId="2" borderId="0" xfId="7" applyFill="1"/>
    <xf numFmtId="0" fontId="7" fillId="4" borderId="0" xfId="7" applyFont="1" applyFill="1"/>
    <xf numFmtId="0" fontId="7" fillId="5" borderId="0" xfId="6" applyFill="1"/>
    <xf numFmtId="0" fontId="8" fillId="5" borderId="0" xfId="7" applyFill="1"/>
    <xf numFmtId="0" fontId="11" fillId="2" borderId="1" xfId="7" applyFont="1" applyFill="1" applyBorder="1" applyAlignment="1">
      <alignment horizontal="left"/>
    </xf>
    <xf numFmtId="0" fontId="11" fillId="2" borderId="3" xfId="6" applyFont="1" applyFill="1" applyBorder="1" applyAlignment="1">
      <alignment horizontal="center"/>
    </xf>
    <xf numFmtId="0" fontId="11" fillId="2" borderId="3" xfId="6" applyFont="1" applyFill="1" applyBorder="1"/>
    <xf numFmtId="0" fontId="13" fillId="2" borderId="2" xfId="8" applyFont="1" applyFill="1" applyBorder="1" applyAlignment="1">
      <alignment horizontal="center"/>
    </xf>
    <xf numFmtId="0" fontId="14" fillId="2" borderId="5" xfId="8" applyFont="1" applyFill="1" applyBorder="1" applyAlignment="1">
      <alignment horizontal="left"/>
    </xf>
    <xf numFmtId="0" fontId="11" fillId="2" borderId="0" xfId="6" applyFont="1" applyFill="1" applyAlignment="1">
      <alignment horizontal="center"/>
    </xf>
    <xf numFmtId="0" fontId="11" fillId="2" borderId="0" xfId="6" applyFont="1" applyFill="1"/>
    <xf numFmtId="0" fontId="11" fillId="2" borderId="6" xfId="6" applyFont="1" applyFill="1" applyBorder="1" applyAlignment="1">
      <alignment horizontal="center"/>
    </xf>
    <xf numFmtId="0" fontId="11" fillId="2" borderId="7" xfId="8" applyFont="1" applyFill="1" applyBorder="1" applyAlignment="1">
      <alignment horizontal="left"/>
    </xf>
    <xf numFmtId="0" fontId="11" fillId="2" borderId="8" xfId="8" applyFont="1" applyFill="1" applyBorder="1" applyAlignment="1">
      <alignment horizontal="left"/>
    </xf>
    <xf numFmtId="0" fontId="11" fillId="2" borderId="8" xfId="6" applyFont="1" applyFill="1" applyBorder="1"/>
    <xf numFmtId="0" fontId="12" fillId="2" borderId="9" xfId="6" applyFont="1" applyFill="1" applyBorder="1" applyAlignment="1">
      <alignment horizontal="center"/>
    </xf>
    <xf numFmtId="0" fontId="17" fillId="6" borderId="0" xfId="0" applyFont="1" applyFill="1"/>
    <xf numFmtId="0" fontId="9" fillId="3" borderId="0" xfId="7" applyFont="1" applyFill="1" applyAlignment="1">
      <alignment horizontal="center"/>
    </xf>
    <xf numFmtId="0" fontId="7" fillId="0" borderId="0" xfId="7" applyFont="1"/>
    <xf numFmtId="0" fontId="9" fillId="0" borderId="0" xfId="7" applyFont="1"/>
    <xf numFmtId="0" fontId="7" fillId="0" borderId="0" xfId="7" applyFont="1" applyAlignment="1">
      <alignment horizontal="center"/>
    </xf>
    <xf numFmtId="0" fontId="7" fillId="0" borderId="14" xfId="7" applyFont="1" applyBorder="1"/>
    <xf numFmtId="0" fontId="7" fillId="0" borderId="14" xfId="7" applyFont="1" applyBorder="1" applyAlignment="1">
      <alignment horizontal="center"/>
    </xf>
    <xf numFmtId="4" fontId="7" fillId="0" borderId="14" xfId="7" applyNumberFormat="1" applyFont="1" applyBorder="1" applyAlignment="1">
      <alignment horizontal="center"/>
    </xf>
    <xf numFmtId="0" fontId="8" fillId="0" borderId="0" xfId="7"/>
    <xf numFmtId="0" fontId="8" fillId="0" borderId="0" xfId="7" applyAlignment="1">
      <alignment horizontal="center"/>
    </xf>
    <xf numFmtId="14" fontId="9" fillId="3" borderId="14" xfId="7" applyNumberFormat="1" applyFont="1" applyFill="1" applyBorder="1" applyAlignment="1" applyProtection="1">
      <alignment horizontal="center"/>
      <protection locked="0"/>
    </xf>
    <xf numFmtId="0" fontId="7" fillId="7" borderId="1" xfId="7" applyFont="1" applyFill="1" applyBorder="1"/>
    <xf numFmtId="0" fontId="7" fillId="7" borderId="5" xfId="7" applyFont="1" applyFill="1" applyBorder="1"/>
    <xf numFmtId="0" fontId="7" fillId="7" borderId="6" xfId="7" applyFont="1" applyFill="1" applyBorder="1"/>
    <xf numFmtId="0" fontId="7" fillId="7" borderId="7" xfId="7" applyFont="1" applyFill="1" applyBorder="1"/>
    <xf numFmtId="0" fontId="7" fillId="7" borderId="9" xfId="7" applyFont="1" applyFill="1" applyBorder="1"/>
    <xf numFmtId="0" fontId="7" fillId="7" borderId="13" xfId="7" applyFont="1" applyFill="1" applyBorder="1"/>
    <xf numFmtId="0" fontId="7" fillId="7" borderId="10" xfId="7" applyFont="1" applyFill="1" applyBorder="1"/>
    <xf numFmtId="164" fontId="7" fillId="0" borderId="2" xfId="7" applyNumberFormat="1" applyFont="1" applyBorder="1" applyAlignment="1">
      <alignment horizontal="right"/>
    </xf>
    <xf numFmtId="164" fontId="7" fillId="0" borderId="6" xfId="7" applyNumberFormat="1" applyFont="1" applyBorder="1" applyAlignment="1">
      <alignment horizontal="right"/>
    </xf>
    <xf numFmtId="164" fontId="7" fillId="0" borderId="9" xfId="7" applyNumberFormat="1" applyFont="1" applyBorder="1"/>
    <xf numFmtId="0" fontId="7" fillId="0" borderId="4" xfId="7" applyFont="1" applyBorder="1"/>
    <xf numFmtId="0" fontId="7" fillId="0" borderId="13" xfId="7" applyFont="1" applyBorder="1"/>
    <xf numFmtId="0" fontId="7" fillId="0" borderId="10" xfId="7" applyFont="1" applyBorder="1"/>
    <xf numFmtId="0" fontId="7" fillId="0" borderId="11" xfId="7" applyFont="1" applyBorder="1" applyAlignment="1">
      <alignment horizontal="right"/>
    </xf>
    <xf numFmtId="0" fontId="7" fillId="0" borderId="12" xfId="7" applyFont="1" applyBorder="1" applyAlignment="1">
      <alignment horizontal="right"/>
    </xf>
    <xf numFmtId="0" fontId="7" fillId="7" borderId="14" xfId="7" applyFont="1" applyFill="1" applyBorder="1" applyAlignment="1">
      <alignment horizontal="right"/>
    </xf>
    <xf numFmtId="14" fontId="7" fillId="5" borderId="14" xfId="7" applyNumberFormat="1" applyFont="1" applyFill="1" applyBorder="1"/>
    <xf numFmtId="0" fontId="7" fillId="0" borderId="14" xfId="7" applyFont="1" applyBorder="1" applyAlignment="1">
      <alignment horizontal="right"/>
    </xf>
    <xf numFmtId="165" fontId="7" fillId="5" borderId="14" xfId="7" applyNumberFormat="1" applyFont="1" applyFill="1" applyBorder="1"/>
    <xf numFmtId="0" fontId="7" fillId="2" borderId="0" xfId="7" applyFont="1" applyFill="1"/>
    <xf numFmtId="164" fontId="7" fillId="0" borderId="1" xfId="7" applyNumberFormat="1" applyFont="1" applyBorder="1" applyAlignment="1">
      <alignment horizontal="right"/>
    </xf>
    <xf numFmtId="164" fontId="7" fillId="0" borderId="5" xfId="7" applyNumberFormat="1" applyFont="1" applyBorder="1" applyAlignment="1">
      <alignment horizontal="right"/>
    </xf>
    <xf numFmtId="164" fontId="7" fillId="0" borderId="7" xfId="7" applyNumberFormat="1" applyFont="1" applyBorder="1"/>
    <xf numFmtId="0" fontId="18" fillId="7" borderId="13" xfId="7" applyFont="1" applyFill="1" applyBorder="1"/>
    <xf numFmtId="0" fontId="18" fillId="7" borderId="6" xfId="7" applyFont="1" applyFill="1" applyBorder="1"/>
    <xf numFmtId="164" fontId="19" fillId="7" borderId="4" xfId="7" applyNumberFormat="1" applyFont="1" applyFill="1" applyBorder="1"/>
    <xf numFmtId="164" fontId="19" fillId="7" borderId="2" xfId="7" applyNumberFormat="1" applyFont="1" applyFill="1" applyBorder="1"/>
    <xf numFmtId="164" fontId="7" fillId="7" borderId="13" xfId="7" applyNumberFormat="1" applyFont="1" applyFill="1" applyBorder="1"/>
    <xf numFmtId="164" fontId="7" fillId="7" borderId="6" xfId="7" applyNumberFormat="1" applyFont="1" applyFill="1" applyBorder="1"/>
    <xf numFmtId="164" fontId="7" fillId="0" borderId="5" xfId="7" applyNumberFormat="1" applyFont="1" applyBorder="1"/>
    <xf numFmtId="164" fontId="7" fillId="0" borderId="6" xfId="7" applyNumberFormat="1" applyFont="1" applyBorder="1"/>
    <xf numFmtId="164" fontId="7" fillId="0" borderId="11" xfId="7" applyNumberFormat="1" applyFont="1" applyBorder="1"/>
    <xf numFmtId="164" fontId="7" fillId="0" borderId="12" xfId="7" applyNumberFormat="1" applyFont="1" applyBorder="1"/>
    <xf numFmtId="0" fontId="10" fillId="2" borderId="0" xfId="6" applyFont="1" applyFill="1" applyAlignment="1">
      <alignment horizontal="center" vertical="center" wrapText="1"/>
    </xf>
    <xf numFmtId="0" fontId="15" fillId="2" borderId="1" xfId="8" applyFont="1" applyFill="1" applyBorder="1" applyAlignment="1">
      <alignment horizontal="center"/>
    </xf>
    <xf numFmtId="0" fontId="15" fillId="2" borderId="3" xfId="8" applyFont="1" applyFill="1" applyBorder="1" applyAlignment="1">
      <alignment horizontal="center"/>
    </xf>
    <xf numFmtId="0" fontId="15" fillId="2" borderId="17" xfId="8" applyFont="1" applyFill="1" applyBorder="1" applyAlignment="1">
      <alignment horizontal="center"/>
    </xf>
    <xf numFmtId="0" fontId="16" fillId="2" borderId="5" xfId="7" applyFont="1" applyFill="1" applyBorder="1" applyAlignment="1">
      <alignment horizontal="center"/>
    </xf>
    <xf numFmtId="0" fontId="16" fillId="2" borderId="0" xfId="7" applyFont="1" applyFill="1" applyAlignment="1">
      <alignment horizontal="center"/>
    </xf>
    <xf numFmtId="0" fontId="16" fillId="2" borderId="16" xfId="7" applyFont="1" applyFill="1" applyBorder="1" applyAlignment="1">
      <alignment horizontal="center"/>
    </xf>
    <xf numFmtId="0" fontId="16" fillId="2" borderId="7" xfId="7" applyFont="1" applyFill="1" applyBorder="1" applyAlignment="1">
      <alignment horizontal="center"/>
    </xf>
    <xf numFmtId="0" fontId="16" fillId="2" borderId="8" xfId="7" applyFont="1" applyFill="1" applyBorder="1" applyAlignment="1">
      <alignment horizontal="center"/>
    </xf>
    <xf numFmtId="0" fontId="16" fillId="2" borderId="15" xfId="7" applyFont="1" applyFill="1" applyBorder="1" applyAlignment="1">
      <alignment horizontal="center"/>
    </xf>
  </cellXfs>
  <cellStyles count="9">
    <cellStyle name="Hyperlink 2" xfId="2" xr:uid="{4FE61311-DBD8-B048-945F-211246329FAC}"/>
    <cellStyle name="Hyperlink 2 2" xfId="8" xr:uid="{9AEAE755-0984-374B-83D3-325E278840C1}"/>
    <cellStyle name="Hyperlink 3" xfId="4" xr:uid="{6006D9EC-8120-0749-984A-414BFE0882C3}"/>
    <cellStyle name="Normal" xfId="0" builtinId="0"/>
    <cellStyle name="Normal 2" xfId="1" xr:uid="{63DDC796-707B-E346-BECA-246AC8FB8D6E}"/>
    <cellStyle name="Normal 2 2" xfId="6" xr:uid="{23C92AB3-C5D4-E44F-86E5-0B511C926082}"/>
    <cellStyle name="Normal 3" xfId="3" xr:uid="{9EF0BE49-41F8-3641-9F36-6E0EA183D3EE}"/>
    <cellStyle name="Normal 4" xfId="5" xr:uid="{19ECB998-5E58-6E4F-9183-EF25138180AA}"/>
    <cellStyle name="Normal 5" xfId="7" xr:uid="{25E274EF-2CE5-6C42-848D-8D45B2DC2040}"/>
  </cellStyles>
  <dxfs count="0"/>
  <tableStyles count="0" defaultTableStyle="TableStyleMedium9" defaultPivotStyle="PivotStyleMedium7"/>
  <colors>
    <mruColors>
      <color rgb="FFFFF4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g"/><Relationship Id="rId1" Type="http://schemas.openxmlformats.org/officeDocument/2006/relationships/hyperlink" Target="https://www.astronomy-morsels.ch/morsels"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10.jpeg"/><Relationship Id="rId13" Type="http://schemas.openxmlformats.org/officeDocument/2006/relationships/image" Target="../media/image15.jpeg"/><Relationship Id="rId3" Type="http://schemas.openxmlformats.org/officeDocument/2006/relationships/image" Target="../media/image5.jpeg"/><Relationship Id="rId7" Type="http://schemas.openxmlformats.org/officeDocument/2006/relationships/image" Target="../media/image9.jpeg"/><Relationship Id="rId12" Type="http://schemas.openxmlformats.org/officeDocument/2006/relationships/image" Target="../media/image14.jpeg"/><Relationship Id="rId2" Type="http://schemas.openxmlformats.org/officeDocument/2006/relationships/image" Target="../media/image4.jpeg"/><Relationship Id="rId1" Type="http://schemas.openxmlformats.org/officeDocument/2006/relationships/image" Target="../media/image3.gif"/><Relationship Id="rId6" Type="http://schemas.openxmlformats.org/officeDocument/2006/relationships/image" Target="../media/image8.jpeg"/><Relationship Id="rId11" Type="http://schemas.openxmlformats.org/officeDocument/2006/relationships/image" Target="../media/image13.jpeg"/><Relationship Id="rId5" Type="http://schemas.openxmlformats.org/officeDocument/2006/relationships/image" Target="../media/image7.jpeg"/><Relationship Id="rId15" Type="http://schemas.openxmlformats.org/officeDocument/2006/relationships/image" Target="../media/image17.gif"/><Relationship Id="rId10" Type="http://schemas.openxmlformats.org/officeDocument/2006/relationships/image" Target="../media/image12.jpeg"/><Relationship Id="rId4" Type="http://schemas.openxmlformats.org/officeDocument/2006/relationships/image" Target="../media/image6.jpeg"/><Relationship Id="rId9" Type="http://schemas.openxmlformats.org/officeDocument/2006/relationships/image" Target="../media/image11.jpeg"/><Relationship Id="rId14" Type="http://schemas.openxmlformats.org/officeDocument/2006/relationships/image" Target="../media/image16.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9.png"/><Relationship Id="rId1" Type="http://schemas.openxmlformats.org/officeDocument/2006/relationships/image" Target="../media/image18.jpg"/></Relationships>
</file>

<file path=xl/drawings/drawing1.xml><?xml version="1.0" encoding="utf-8"?>
<xdr:wsDr xmlns:xdr="http://schemas.openxmlformats.org/drawingml/2006/spreadsheetDrawing" xmlns:a="http://schemas.openxmlformats.org/drawingml/2006/main">
  <xdr:twoCellAnchor editAs="oneCell">
    <xdr:from>
      <xdr:col>2</xdr:col>
      <xdr:colOff>622300</xdr:colOff>
      <xdr:row>53</xdr:row>
      <xdr:rowOff>101600</xdr:rowOff>
    </xdr:from>
    <xdr:to>
      <xdr:col>8</xdr:col>
      <xdr:colOff>838200</xdr:colOff>
      <xdr:row>63</xdr:row>
      <xdr:rowOff>12700</xdr:rowOff>
    </xdr:to>
    <xdr:pic>
      <xdr:nvPicPr>
        <xdr:cNvPr id="3" name="Picture 2">
          <a:hlinkClick xmlns:r="http://schemas.openxmlformats.org/officeDocument/2006/relationships" r:id="rId1"/>
          <a:extLst>
            <a:ext uri="{FF2B5EF4-FFF2-40B4-BE49-F238E27FC236}">
              <a16:creationId xmlns:a16="http://schemas.microsoft.com/office/drawing/2014/main" id="{A7ECC9ED-6CAA-A177-1B8B-D12247A34058}"/>
            </a:ext>
          </a:extLst>
        </xdr:cNvPr>
        <xdr:cNvPicPr>
          <a:picLocks noChangeAspect="1"/>
        </xdr:cNvPicPr>
      </xdr:nvPicPr>
      <xdr:blipFill>
        <a:blip xmlns:r="http://schemas.openxmlformats.org/officeDocument/2006/relationships" r:embed="rId2"/>
        <a:stretch>
          <a:fillRect/>
        </a:stretch>
      </xdr:blipFill>
      <xdr:spPr>
        <a:xfrm>
          <a:off x="2311400" y="10972800"/>
          <a:ext cx="5397500" cy="1943100"/>
        </a:xfrm>
        <a:prstGeom prst="rect">
          <a:avLst/>
        </a:prstGeom>
      </xdr:spPr>
    </xdr:pic>
    <xdr:clientData/>
  </xdr:twoCellAnchor>
  <xdr:twoCellAnchor editAs="oneCell">
    <xdr:from>
      <xdr:col>1</xdr:col>
      <xdr:colOff>457200</xdr:colOff>
      <xdr:row>18</xdr:row>
      <xdr:rowOff>12700</xdr:rowOff>
    </xdr:from>
    <xdr:to>
      <xdr:col>10</xdr:col>
      <xdr:colOff>304800</xdr:colOff>
      <xdr:row>46</xdr:row>
      <xdr:rowOff>38100</xdr:rowOff>
    </xdr:to>
    <xdr:pic>
      <xdr:nvPicPr>
        <xdr:cNvPr id="4" name="Picture 3" descr="The Planetary Nodes of Neptune | Gray Crawford">
          <a:extLst>
            <a:ext uri="{FF2B5EF4-FFF2-40B4-BE49-F238E27FC236}">
              <a16:creationId xmlns:a16="http://schemas.microsoft.com/office/drawing/2014/main" id="{8FAADBB4-7D11-9D1E-35D7-093B431607E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82700" y="3771900"/>
          <a:ext cx="7620000" cy="571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0</xdr:colOff>
      <xdr:row>0</xdr:row>
      <xdr:rowOff>0</xdr:rowOff>
    </xdr:from>
    <xdr:ext cx="2438400" cy="2311400"/>
    <xdr:pic>
      <xdr:nvPicPr>
        <xdr:cNvPr id="2" name="Picture 11" descr="http://lepmfi.gsfc.nasa.gov/mfi/lepedu/siteimg/all_planets.gif" hidden="1">
          <a:extLst>
            <a:ext uri="{FF2B5EF4-FFF2-40B4-BE49-F238E27FC236}">
              <a16:creationId xmlns:a16="http://schemas.microsoft.com/office/drawing/2014/main" id="{0D1445AD-9118-5D4B-A615-D96D77FE8A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7800" y="0"/>
          <a:ext cx="2438400" cy="2311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12700</xdr:colOff>
      <xdr:row>4</xdr:row>
      <xdr:rowOff>0</xdr:rowOff>
    </xdr:from>
    <xdr:ext cx="635000" cy="495300"/>
    <xdr:pic>
      <xdr:nvPicPr>
        <xdr:cNvPr id="3" name="Picture 14" descr="http://upload.wikimedia.org/wikipedia/commons/thumb/a/aa/Sun920607.jpg/100px-Sun920607.jpg" hidden="1">
          <a:extLst>
            <a:ext uri="{FF2B5EF4-FFF2-40B4-BE49-F238E27FC236}">
              <a16:creationId xmlns:a16="http://schemas.microsoft.com/office/drawing/2014/main" id="{706FE7DB-4ECF-F248-9185-436831560BC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01900" y="762000"/>
          <a:ext cx="6350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0</xdr:colOff>
      <xdr:row>4</xdr:row>
      <xdr:rowOff>0</xdr:rowOff>
    </xdr:from>
    <xdr:ext cx="622300" cy="647700"/>
    <xdr:pic>
      <xdr:nvPicPr>
        <xdr:cNvPr id="4" name="Picture 15" descr="http://upload.wikimedia.org/wikipedia/commons/thumb/d/dd/Full_Moon_Luc_Viatour.jpg/100px-Full_Moon_Luc_Viatour.jpg" hidden="1">
          <a:extLst>
            <a:ext uri="{FF2B5EF4-FFF2-40B4-BE49-F238E27FC236}">
              <a16:creationId xmlns:a16="http://schemas.microsoft.com/office/drawing/2014/main" id="{7B7DED06-8BE4-C141-B2C6-AAB263F8925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773400" y="762000"/>
          <a:ext cx="6223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0</xdr:colOff>
      <xdr:row>4</xdr:row>
      <xdr:rowOff>0</xdr:rowOff>
    </xdr:from>
    <xdr:ext cx="609600" cy="622300"/>
    <xdr:pic>
      <xdr:nvPicPr>
        <xdr:cNvPr id="5" name="Picture 16" descr="http://upload.wikimedia.org/wikipedia/commons/thumb/3/30/Mercury_in_color_-_Prockter07_centered.jpg/100px-Mercury_in_color_-_Prockter07_centered.jpg" hidden="1">
          <a:extLst>
            <a:ext uri="{FF2B5EF4-FFF2-40B4-BE49-F238E27FC236}">
              <a16:creationId xmlns:a16="http://schemas.microsoft.com/office/drawing/2014/main" id="{BE9A9A4F-47E4-F94C-ADDF-64C5D15B774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773400" y="762000"/>
          <a:ext cx="609600" cy="62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0</xdr:colOff>
      <xdr:row>4</xdr:row>
      <xdr:rowOff>0</xdr:rowOff>
    </xdr:from>
    <xdr:ext cx="723900" cy="647700"/>
    <xdr:pic>
      <xdr:nvPicPr>
        <xdr:cNvPr id="6" name="Picture 17" descr="http://upload.wikimedia.org/wikipedia/commons/thumb/5/51/Venus-real.jpg/100px-Venus-real.jpg" hidden="1">
          <a:extLst>
            <a:ext uri="{FF2B5EF4-FFF2-40B4-BE49-F238E27FC236}">
              <a16:creationId xmlns:a16="http://schemas.microsoft.com/office/drawing/2014/main" id="{8023B616-A12D-4E42-B595-C1A13DF92B8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773400" y="762000"/>
          <a:ext cx="7239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0</xdr:colOff>
      <xdr:row>4</xdr:row>
      <xdr:rowOff>0</xdr:rowOff>
    </xdr:from>
    <xdr:ext cx="622300" cy="584200"/>
    <xdr:pic>
      <xdr:nvPicPr>
        <xdr:cNvPr id="7" name="Picture 18" descr="http://upload.wikimedia.org/wikipedia/commons/thumb/7/76/Mars_Hubble.jpg/100px-Mars_Hubble.jpg" hidden="1">
          <a:extLst>
            <a:ext uri="{FF2B5EF4-FFF2-40B4-BE49-F238E27FC236}">
              <a16:creationId xmlns:a16="http://schemas.microsoft.com/office/drawing/2014/main" id="{6F57DE17-F21B-C346-9DCB-26CA0ECF298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5773400" y="762000"/>
          <a:ext cx="6223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0</xdr:colOff>
      <xdr:row>4</xdr:row>
      <xdr:rowOff>0</xdr:rowOff>
    </xdr:from>
    <xdr:ext cx="723900" cy="660400"/>
    <xdr:pic>
      <xdr:nvPicPr>
        <xdr:cNvPr id="8" name="Picture 19" descr="http://upload.wikimedia.org/wikipedia/commons/thumb/e/e2/Jupiter.jpg/100px-Jupiter.jpg" hidden="1">
          <a:extLst>
            <a:ext uri="{FF2B5EF4-FFF2-40B4-BE49-F238E27FC236}">
              <a16:creationId xmlns:a16="http://schemas.microsoft.com/office/drawing/2014/main" id="{6A2D6AA0-0DFC-AF42-86F8-84D34C03B296}"/>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773400" y="762000"/>
          <a:ext cx="723900"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19</xdr:col>
      <xdr:colOff>0</xdr:colOff>
      <xdr:row>4</xdr:row>
      <xdr:rowOff>0</xdr:rowOff>
    </xdr:from>
    <xdr:ext cx="736600" cy="660400"/>
    <xdr:pic>
      <xdr:nvPicPr>
        <xdr:cNvPr id="9" name="Picture 21" descr="http://upload.wikimedia.org/wikipedia/commons/thumb/3/3d/Uranus2.jpg/100px-Uranus2.jpg" hidden="1">
          <a:extLst>
            <a:ext uri="{FF2B5EF4-FFF2-40B4-BE49-F238E27FC236}">
              <a16:creationId xmlns:a16="http://schemas.microsoft.com/office/drawing/2014/main" id="{426AACB6-F14F-8145-9A2B-5AAB6BC7C22B}"/>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6357600" y="762000"/>
          <a:ext cx="736600"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19</xdr:col>
      <xdr:colOff>25400</xdr:colOff>
      <xdr:row>4</xdr:row>
      <xdr:rowOff>0</xdr:rowOff>
    </xdr:from>
    <xdr:ext cx="711200" cy="622300"/>
    <xdr:pic>
      <xdr:nvPicPr>
        <xdr:cNvPr id="10" name="Picture 22" descr="http://upload.wikimedia.org/wikipedia/commons/thumb/0/06/Neptune.jpg/100px-Neptune.jpg" hidden="1">
          <a:extLst>
            <a:ext uri="{FF2B5EF4-FFF2-40B4-BE49-F238E27FC236}">
              <a16:creationId xmlns:a16="http://schemas.microsoft.com/office/drawing/2014/main" id="{036FCA13-EF5E-8C47-AF23-E71CD1325D7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6383000" y="762000"/>
          <a:ext cx="711200" cy="62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12700</xdr:colOff>
      <xdr:row>4</xdr:row>
      <xdr:rowOff>0</xdr:rowOff>
    </xdr:from>
    <xdr:ext cx="635000" cy="660400"/>
    <xdr:pic>
      <xdr:nvPicPr>
        <xdr:cNvPr id="11" name="Picture 23" descr="http://upload.wikimedia.org/wikipedia/en/thumb/9/90/Pluto2.jpg/100px-Pluto2.jpg" hidden="1">
          <a:extLst>
            <a:ext uri="{FF2B5EF4-FFF2-40B4-BE49-F238E27FC236}">
              <a16:creationId xmlns:a16="http://schemas.microsoft.com/office/drawing/2014/main" id="{468C7DD3-4D26-724D-85C3-1754C535430C}"/>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6954500" y="762000"/>
          <a:ext cx="635000"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0</xdr:colOff>
      <xdr:row>4</xdr:row>
      <xdr:rowOff>0</xdr:rowOff>
    </xdr:from>
    <xdr:ext cx="736600" cy="495300"/>
    <xdr:pic>
      <xdr:nvPicPr>
        <xdr:cNvPr id="12" name="Picture 24" descr="http://www.planetengrund.net/desktophintergrund/small/planeten/saturn03_1024.jpg" hidden="1">
          <a:extLst>
            <a:ext uri="{FF2B5EF4-FFF2-40B4-BE49-F238E27FC236}">
              <a16:creationId xmlns:a16="http://schemas.microsoft.com/office/drawing/2014/main" id="{01AF23AC-31B4-054F-9EFE-B7367316F5AE}"/>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5773400" y="762000"/>
          <a:ext cx="7366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2298700" cy="2324100"/>
    <xdr:pic>
      <xdr:nvPicPr>
        <xdr:cNvPr id="13" name="Picture 12" descr="SolarSystem.jpg" hidden="1">
          <a:extLst>
            <a:ext uri="{FF2B5EF4-FFF2-40B4-BE49-F238E27FC236}">
              <a16:creationId xmlns:a16="http://schemas.microsoft.com/office/drawing/2014/main" id="{0DE6B6E3-F9DD-6044-8B10-6012BBCD419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5257800" y="0"/>
          <a:ext cx="2298700" cy="2324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136900" cy="2019300"/>
    <xdr:pic>
      <xdr:nvPicPr>
        <xdr:cNvPr id="14" name="Picture 13" descr="SolarSystem2.jpg" hidden="1">
          <a:extLst>
            <a:ext uri="{FF2B5EF4-FFF2-40B4-BE49-F238E27FC236}">
              <a16:creationId xmlns:a16="http://schemas.microsoft.com/office/drawing/2014/main" id="{377FD01A-11A9-404C-8C4F-694AADD5A09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336800" y="0"/>
          <a:ext cx="3136900" cy="201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0</xdr:row>
      <xdr:rowOff>0</xdr:rowOff>
    </xdr:from>
    <xdr:ext cx="2209800" cy="2324100"/>
    <xdr:pic>
      <xdr:nvPicPr>
        <xdr:cNvPr id="15" name="Picture 14" descr="SolarSystem.jpg" hidden="1">
          <a:extLst>
            <a:ext uri="{FF2B5EF4-FFF2-40B4-BE49-F238E27FC236}">
              <a16:creationId xmlns:a16="http://schemas.microsoft.com/office/drawing/2014/main" id="{F8407CB4-2621-144B-BBBC-79EE130D8759}"/>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5257800" y="0"/>
          <a:ext cx="2209800" cy="2324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114300</xdr:colOff>
      <xdr:row>0</xdr:row>
      <xdr:rowOff>0</xdr:rowOff>
    </xdr:from>
    <xdr:ext cx="3124200" cy="2019300"/>
    <xdr:pic>
      <xdr:nvPicPr>
        <xdr:cNvPr id="16" name="Picture 15" descr="SolarSystem2.jpg" hidden="1">
          <a:extLst>
            <a:ext uri="{FF2B5EF4-FFF2-40B4-BE49-F238E27FC236}">
              <a16:creationId xmlns:a16="http://schemas.microsoft.com/office/drawing/2014/main" id="{7A6F4301-617C-D14B-9704-3F16304336E3}"/>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451100" y="0"/>
          <a:ext cx="3124200" cy="201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111500" cy="2019300"/>
    <xdr:pic>
      <xdr:nvPicPr>
        <xdr:cNvPr id="17" name="Picture 16" descr="SolarSystem2.jpg" hidden="1">
          <a:extLst>
            <a:ext uri="{FF2B5EF4-FFF2-40B4-BE49-F238E27FC236}">
              <a16:creationId xmlns:a16="http://schemas.microsoft.com/office/drawing/2014/main" id="{89F6DABD-E215-EA42-BF4E-0FD840B4E41B}"/>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921000" y="0"/>
          <a:ext cx="3111500" cy="201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098800" cy="2019300"/>
    <xdr:pic>
      <xdr:nvPicPr>
        <xdr:cNvPr id="18" name="Picture 17" descr="SolarSystem2.jpg" hidden="1">
          <a:extLst>
            <a:ext uri="{FF2B5EF4-FFF2-40B4-BE49-F238E27FC236}">
              <a16:creationId xmlns:a16="http://schemas.microsoft.com/office/drawing/2014/main" id="{106F44DC-76A8-8447-93FB-E494E7A185D6}"/>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505200" y="0"/>
          <a:ext cx="3098800" cy="201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0</xdr:colOff>
      <xdr:row>4</xdr:row>
      <xdr:rowOff>0</xdr:rowOff>
    </xdr:from>
    <xdr:ext cx="1371600" cy="1028700"/>
    <xdr:pic>
      <xdr:nvPicPr>
        <xdr:cNvPr id="19" name="Picture 18" descr="Saturn.jpg" hidden="1">
          <a:extLst>
            <a:ext uri="{FF2B5EF4-FFF2-40B4-BE49-F238E27FC236}">
              <a16:creationId xmlns:a16="http://schemas.microsoft.com/office/drawing/2014/main" id="{E154E9AF-BBEF-BE49-96F2-9DFDC70CA2A2}"/>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5189200" y="762000"/>
          <a:ext cx="13716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0</xdr:colOff>
      <xdr:row>4</xdr:row>
      <xdr:rowOff>0</xdr:rowOff>
    </xdr:from>
    <xdr:ext cx="1130300" cy="990600"/>
    <xdr:pic>
      <xdr:nvPicPr>
        <xdr:cNvPr id="20" name="MoonNewMoon" descr="MoonNew.gif" hidden="1">
          <a:extLst>
            <a:ext uri="{FF2B5EF4-FFF2-40B4-BE49-F238E27FC236}">
              <a16:creationId xmlns:a16="http://schemas.microsoft.com/office/drawing/2014/main" id="{C0629606-7654-FE40-95EA-44264BAA9621}"/>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5773400" y="762000"/>
          <a:ext cx="11303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1447800" cy="1308100"/>
    <xdr:pic>
      <xdr:nvPicPr>
        <xdr:cNvPr id="21" name="Picture 20" descr="Jupiter.jpg" hidden="1">
          <a:extLst>
            <a:ext uri="{FF2B5EF4-FFF2-40B4-BE49-F238E27FC236}">
              <a16:creationId xmlns:a16="http://schemas.microsoft.com/office/drawing/2014/main" id="{A92D1B66-7212-454B-AA20-2418625C133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505200" y="0"/>
          <a:ext cx="1447800" cy="130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0</xdr:colOff>
      <xdr:row>4</xdr:row>
      <xdr:rowOff>0</xdr:rowOff>
    </xdr:from>
    <xdr:ext cx="1041400" cy="990600"/>
    <xdr:pic>
      <xdr:nvPicPr>
        <xdr:cNvPr id="22" name="Picture 21" descr="MoonNew.gif" hidden="1">
          <a:extLst>
            <a:ext uri="{FF2B5EF4-FFF2-40B4-BE49-F238E27FC236}">
              <a16:creationId xmlns:a16="http://schemas.microsoft.com/office/drawing/2014/main" id="{30E07614-B604-D54C-8E2B-D9DA3E236263}"/>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5189200" y="762000"/>
          <a:ext cx="10414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0</xdr:row>
      <xdr:rowOff>0</xdr:rowOff>
    </xdr:from>
    <xdr:ext cx="3213100" cy="2019300"/>
    <xdr:pic>
      <xdr:nvPicPr>
        <xdr:cNvPr id="23" name="Picture 22" descr="SolarSystem2.jpg" hidden="1">
          <a:extLst>
            <a:ext uri="{FF2B5EF4-FFF2-40B4-BE49-F238E27FC236}">
              <a16:creationId xmlns:a16="http://schemas.microsoft.com/office/drawing/2014/main" id="{AB8AF564-2AEE-504B-843E-F0E19622339F}"/>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921000" y="0"/>
          <a:ext cx="3213100" cy="201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0</xdr:row>
      <xdr:rowOff>0</xdr:rowOff>
    </xdr:from>
    <xdr:ext cx="3213100" cy="2019300"/>
    <xdr:pic>
      <xdr:nvPicPr>
        <xdr:cNvPr id="24" name="Picture 23" descr="SolarSystem2.jpg" hidden="1">
          <a:extLst>
            <a:ext uri="{FF2B5EF4-FFF2-40B4-BE49-F238E27FC236}">
              <a16:creationId xmlns:a16="http://schemas.microsoft.com/office/drawing/2014/main" id="{77B55D16-436E-6345-A711-A3BC07F7D63F}"/>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921000" y="0"/>
          <a:ext cx="3213100" cy="201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2451100" cy="2171700"/>
    <xdr:pic>
      <xdr:nvPicPr>
        <xdr:cNvPr id="25" name="Picture 11" descr="http://lepmfi.gsfc.nasa.gov/mfi/lepedu/siteimg/all_planets.gif" hidden="1">
          <a:extLst>
            <a:ext uri="{FF2B5EF4-FFF2-40B4-BE49-F238E27FC236}">
              <a16:creationId xmlns:a16="http://schemas.microsoft.com/office/drawing/2014/main" id="{F0944CEB-C1F5-F14D-A1AA-C9E7D3EA9B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05200" y="0"/>
          <a:ext cx="2451100" cy="217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2311400" cy="2184400"/>
    <xdr:pic>
      <xdr:nvPicPr>
        <xdr:cNvPr id="26" name="Picture 25" descr="SolarSystem.jpg" hidden="1">
          <a:extLst>
            <a:ext uri="{FF2B5EF4-FFF2-40B4-BE49-F238E27FC236}">
              <a16:creationId xmlns:a16="http://schemas.microsoft.com/office/drawing/2014/main" id="{EFC72995-46DF-154C-881F-3A792DE08647}"/>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3505200" y="0"/>
          <a:ext cx="2311400" cy="218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2209800" cy="2184400"/>
    <xdr:pic>
      <xdr:nvPicPr>
        <xdr:cNvPr id="27" name="Picture 26" descr="SolarSystem.jpg" hidden="1">
          <a:extLst>
            <a:ext uri="{FF2B5EF4-FFF2-40B4-BE49-F238E27FC236}">
              <a16:creationId xmlns:a16="http://schemas.microsoft.com/office/drawing/2014/main" id="{0F78BBF2-BD59-434E-BFA9-1D50503BC516}"/>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3505200" y="0"/>
          <a:ext cx="2209800" cy="218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21</xdr:col>
      <xdr:colOff>0</xdr:colOff>
      <xdr:row>4</xdr:row>
      <xdr:rowOff>0</xdr:rowOff>
    </xdr:from>
    <xdr:ext cx="723900" cy="596900"/>
    <xdr:pic>
      <xdr:nvPicPr>
        <xdr:cNvPr id="28" name="Picture 21" descr="http://upload.wikimedia.org/wikipedia/commons/thumb/3/3d/Uranus2.jpg/100px-Uranus2.jpg" hidden="1">
          <a:extLst>
            <a:ext uri="{FF2B5EF4-FFF2-40B4-BE49-F238E27FC236}">
              <a16:creationId xmlns:a16="http://schemas.microsoft.com/office/drawing/2014/main" id="{16381774-A7D8-4745-B8B4-F834D07A59A6}"/>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7526000" y="762000"/>
          <a:ext cx="723900" cy="59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21</xdr:col>
      <xdr:colOff>25400</xdr:colOff>
      <xdr:row>4</xdr:row>
      <xdr:rowOff>0</xdr:rowOff>
    </xdr:from>
    <xdr:ext cx="711200" cy="558800"/>
    <xdr:pic>
      <xdr:nvPicPr>
        <xdr:cNvPr id="29" name="Picture 22" descr="http://upload.wikimedia.org/wikipedia/commons/thumb/0/06/Neptune.jpg/100px-Neptune.jpg" hidden="1">
          <a:extLst>
            <a:ext uri="{FF2B5EF4-FFF2-40B4-BE49-F238E27FC236}">
              <a16:creationId xmlns:a16="http://schemas.microsoft.com/office/drawing/2014/main" id="{2C5BEBCD-5231-204E-8BE8-D9C065AA3E7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7551400" y="762000"/>
          <a:ext cx="711200"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12700</xdr:colOff>
      <xdr:row>4</xdr:row>
      <xdr:rowOff>0</xdr:rowOff>
    </xdr:from>
    <xdr:ext cx="635000" cy="584200"/>
    <xdr:pic>
      <xdr:nvPicPr>
        <xdr:cNvPr id="30" name="Picture 23" descr="http://upload.wikimedia.org/wikipedia/en/thumb/9/90/Pluto2.jpg/100px-Pluto2.jpg" hidden="1">
          <a:extLst>
            <a:ext uri="{FF2B5EF4-FFF2-40B4-BE49-F238E27FC236}">
              <a16:creationId xmlns:a16="http://schemas.microsoft.com/office/drawing/2014/main" id="{4BEAD9FF-363D-CA43-972D-C49AAB68F6B2}"/>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8122900" y="762000"/>
          <a:ext cx="6350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0</xdr:row>
      <xdr:rowOff>0</xdr:rowOff>
    </xdr:from>
    <xdr:ext cx="3111500" cy="1866900"/>
    <xdr:pic>
      <xdr:nvPicPr>
        <xdr:cNvPr id="31" name="Picture 30" descr="SolarSystem2.jpg" hidden="1">
          <a:extLst>
            <a:ext uri="{FF2B5EF4-FFF2-40B4-BE49-F238E27FC236}">
              <a16:creationId xmlns:a16="http://schemas.microsoft.com/office/drawing/2014/main" id="{97069C62-3BE3-3B44-A0A8-554E384E353F}"/>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673600" y="0"/>
          <a:ext cx="3111500"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0</xdr:colOff>
      <xdr:row>4</xdr:row>
      <xdr:rowOff>0</xdr:rowOff>
    </xdr:from>
    <xdr:ext cx="1447800" cy="1143000"/>
    <xdr:pic>
      <xdr:nvPicPr>
        <xdr:cNvPr id="32" name="Picture 31" descr="Jupiter.jpg" hidden="1">
          <a:extLst>
            <a:ext uri="{FF2B5EF4-FFF2-40B4-BE49-F238E27FC236}">
              <a16:creationId xmlns:a16="http://schemas.microsoft.com/office/drawing/2014/main" id="{AC3433F7-82A9-1542-A183-F1ADBD7AC918}"/>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6941800" y="762000"/>
          <a:ext cx="1447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0</xdr:row>
      <xdr:rowOff>0</xdr:rowOff>
    </xdr:from>
    <xdr:ext cx="2451100" cy="2171700"/>
    <xdr:pic>
      <xdr:nvPicPr>
        <xdr:cNvPr id="33" name="Picture 11" descr="http://lepmfi.gsfc.nasa.gov/mfi/lepedu/siteimg/all_planets.gif" hidden="1">
          <a:extLst>
            <a:ext uri="{FF2B5EF4-FFF2-40B4-BE49-F238E27FC236}">
              <a16:creationId xmlns:a16="http://schemas.microsoft.com/office/drawing/2014/main" id="{14E1436E-3B4E-FA4A-94E7-80EBAE5F49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73600" y="0"/>
          <a:ext cx="2451100" cy="217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0</xdr:row>
      <xdr:rowOff>0</xdr:rowOff>
    </xdr:from>
    <xdr:ext cx="2311400" cy="2184400"/>
    <xdr:pic>
      <xdr:nvPicPr>
        <xdr:cNvPr id="34" name="Picture 33" descr="SolarSystem.jpg" hidden="1">
          <a:extLst>
            <a:ext uri="{FF2B5EF4-FFF2-40B4-BE49-F238E27FC236}">
              <a16:creationId xmlns:a16="http://schemas.microsoft.com/office/drawing/2014/main" id="{19789221-C0C2-3E4E-AA5E-49F40CA595FE}"/>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673600" y="0"/>
          <a:ext cx="2311400" cy="218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0</xdr:row>
      <xdr:rowOff>0</xdr:rowOff>
    </xdr:from>
    <xdr:ext cx="2209800" cy="2184400"/>
    <xdr:pic>
      <xdr:nvPicPr>
        <xdr:cNvPr id="35" name="Picture 34" descr="SolarSystem.jpg" hidden="1">
          <a:extLst>
            <a:ext uri="{FF2B5EF4-FFF2-40B4-BE49-F238E27FC236}">
              <a16:creationId xmlns:a16="http://schemas.microsoft.com/office/drawing/2014/main" id="{94157A46-AE61-BD49-9FA6-E0A8A840B73F}"/>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673600" y="0"/>
          <a:ext cx="2209800" cy="218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23</xdr:col>
      <xdr:colOff>0</xdr:colOff>
      <xdr:row>4</xdr:row>
      <xdr:rowOff>0</xdr:rowOff>
    </xdr:from>
    <xdr:ext cx="723900" cy="596900"/>
    <xdr:pic>
      <xdr:nvPicPr>
        <xdr:cNvPr id="36" name="Picture 21" descr="http://upload.wikimedia.org/wikipedia/commons/thumb/3/3d/Uranus2.jpg/100px-Uranus2.jpg" hidden="1">
          <a:extLst>
            <a:ext uri="{FF2B5EF4-FFF2-40B4-BE49-F238E27FC236}">
              <a16:creationId xmlns:a16="http://schemas.microsoft.com/office/drawing/2014/main" id="{3E027632-DBB4-FD4A-B7BC-1D39EDBC735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694400" y="762000"/>
          <a:ext cx="723900" cy="59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23</xdr:col>
      <xdr:colOff>25400</xdr:colOff>
      <xdr:row>4</xdr:row>
      <xdr:rowOff>0</xdr:rowOff>
    </xdr:from>
    <xdr:ext cx="711200" cy="558800"/>
    <xdr:pic>
      <xdr:nvPicPr>
        <xdr:cNvPr id="37" name="Picture 22" descr="http://upload.wikimedia.org/wikipedia/commons/thumb/0/06/Neptune.jpg/100px-Neptune.jpg" hidden="1">
          <a:extLst>
            <a:ext uri="{FF2B5EF4-FFF2-40B4-BE49-F238E27FC236}">
              <a16:creationId xmlns:a16="http://schemas.microsoft.com/office/drawing/2014/main" id="{105EF076-0EEB-3342-B194-B167E2856A48}"/>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719800" y="762000"/>
          <a:ext cx="711200"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24</xdr:col>
      <xdr:colOff>12700</xdr:colOff>
      <xdr:row>4</xdr:row>
      <xdr:rowOff>0</xdr:rowOff>
    </xdr:from>
    <xdr:ext cx="635000" cy="584200"/>
    <xdr:pic>
      <xdr:nvPicPr>
        <xdr:cNvPr id="38" name="Picture 23" descr="http://upload.wikimedia.org/wikipedia/en/thumb/9/90/Pluto2.jpg/100px-Pluto2.jpg" hidden="1">
          <a:extLst>
            <a:ext uri="{FF2B5EF4-FFF2-40B4-BE49-F238E27FC236}">
              <a16:creationId xmlns:a16="http://schemas.microsoft.com/office/drawing/2014/main" id="{95AD49B2-3B47-3047-B474-E30C27781E72}"/>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9291300" y="762000"/>
          <a:ext cx="6350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0</xdr:row>
      <xdr:rowOff>0</xdr:rowOff>
    </xdr:from>
    <xdr:ext cx="3111500" cy="1866900"/>
    <xdr:pic>
      <xdr:nvPicPr>
        <xdr:cNvPr id="39" name="Picture 38" descr="SolarSystem2.jpg" hidden="1">
          <a:extLst>
            <a:ext uri="{FF2B5EF4-FFF2-40B4-BE49-F238E27FC236}">
              <a16:creationId xmlns:a16="http://schemas.microsoft.com/office/drawing/2014/main" id="{D2A4AE97-BB65-F348-8C61-01A4E74D7AE5}"/>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842000" y="0"/>
          <a:ext cx="3111500"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0</xdr:colOff>
      <xdr:row>4</xdr:row>
      <xdr:rowOff>0</xdr:rowOff>
    </xdr:from>
    <xdr:ext cx="1447800" cy="1143000"/>
    <xdr:pic>
      <xdr:nvPicPr>
        <xdr:cNvPr id="40" name="Picture 39" descr="Jupiter.jpg" hidden="1">
          <a:extLst>
            <a:ext uri="{FF2B5EF4-FFF2-40B4-BE49-F238E27FC236}">
              <a16:creationId xmlns:a16="http://schemas.microsoft.com/office/drawing/2014/main" id="{6F91CD88-3B08-C94D-8AFA-9126403B849F}"/>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8110200" y="762000"/>
          <a:ext cx="1447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0</xdr:row>
      <xdr:rowOff>0</xdr:rowOff>
    </xdr:from>
    <xdr:ext cx="2451100" cy="2171700"/>
    <xdr:pic>
      <xdr:nvPicPr>
        <xdr:cNvPr id="41" name="Picture 11" descr="http://lepmfi.gsfc.nasa.gov/mfi/lepedu/siteimg/all_planets.gif" hidden="1">
          <a:extLst>
            <a:ext uri="{FF2B5EF4-FFF2-40B4-BE49-F238E27FC236}">
              <a16:creationId xmlns:a16="http://schemas.microsoft.com/office/drawing/2014/main" id="{DF0AD27D-C817-AD41-A833-27BF757EAB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42000" y="0"/>
          <a:ext cx="2451100" cy="217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0</xdr:row>
      <xdr:rowOff>0</xdr:rowOff>
    </xdr:from>
    <xdr:ext cx="2311400" cy="2184400"/>
    <xdr:pic>
      <xdr:nvPicPr>
        <xdr:cNvPr id="42" name="Picture 41" descr="SolarSystem.jpg" hidden="1">
          <a:extLst>
            <a:ext uri="{FF2B5EF4-FFF2-40B4-BE49-F238E27FC236}">
              <a16:creationId xmlns:a16="http://schemas.microsoft.com/office/drawing/2014/main" id="{7EDD0184-392B-BF44-B6BC-2CE73CD01846}"/>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5842000" y="0"/>
          <a:ext cx="2311400" cy="218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0</xdr:row>
      <xdr:rowOff>0</xdr:rowOff>
    </xdr:from>
    <xdr:ext cx="2209800" cy="2184400"/>
    <xdr:pic>
      <xdr:nvPicPr>
        <xdr:cNvPr id="43" name="Picture 42" descr="SolarSystem.jpg" hidden="1">
          <a:extLst>
            <a:ext uri="{FF2B5EF4-FFF2-40B4-BE49-F238E27FC236}">
              <a16:creationId xmlns:a16="http://schemas.microsoft.com/office/drawing/2014/main" id="{4AB0C8C0-912F-E247-87ED-710B9D5DFB58}"/>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5842000" y="0"/>
          <a:ext cx="2209800" cy="218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0</xdr:row>
      <xdr:rowOff>0</xdr:rowOff>
    </xdr:from>
    <xdr:ext cx="1447800" cy="1143000"/>
    <xdr:pic>
      <xdr:nvPicPr>
        <xdr:cNvPr id="44" name="Picture 43" descr="Jupiter.jpg" hidden="1">
          <a:extLst>
            <a:ext uri="{FF2B5EF4-FFF2-40B4-BE49-F238E27FC236}">
              <a16:creationId xmlns:a16="http://schemas.microsoft.com/office/drawing/2014/main" id="{6FDE386E-5B87-924B-A3D9-49A827E9F78A}"/>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010400" y="0"/>
          <a:ext cx="1447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25</xdr:col>
      <xdr:colOff>0</xdr:colOff>
      <xdr:row>4</xdr:row>
      <xdr:rowOff>0</xdr:rowOff>
    </xdr:from>
    <xdr:ext cx="723900" cy="596900"/>
    <xdr:pic>
      <xdr:nvPicPr>
        <xdr:cNvPr id="45" name="Picture 21" descr="http://upload.wikimedia.org/wikipedia/commons/thumb/3/3d/Uranus2.jpg/100px-Uranus2.jpg" hidden="1">
          <a:extLst>
            <a:ext uri="{FF2B5EF4-FFF2-40B4-BE49-F238E27FC236}">
              <a16:creationId xmlns:a16="http://schemas.microsoft.com/office/drawing/2014/main" id="{EEA139EF-5E89-D14D-9AD4-66274EE9C149}"/>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9862800" y="762000"/>
          <a:ext cx="723900" cy="59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25</xdr:col>
      <xdr:colOff>25400</xdr:colOff>
      <xdr:row>4</xdr:row>
      <xdr:rowOff>0</xdr:rowOff>
    </xdr:from>
    <xdr:ext cx="711200" cy="558800"/>
    <xdr:pic>
      <xdr:nvPicPr>
        <xdr:cNvPr id="46" name="Picture 22" descr="http://upload.wikimedia.org/wikipedia/commons/thumb/0/06/Neptune.jpg/100px-Neptune.jpg" hidden="1">
          <a:extLst>
            <a:ext uri="{FF2B5EF4-FFF2-40B4-BE49-F238E27FC236}">
              <a16:creationId xmlns:a16="http://schemas.microsoft.com/office/drawing/2014/main" id="{26E77561-D050-D547-87EF-02909BE4416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9888200" y="762000"/>
          <a:ext cx="711200"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0</xdr:row>
      <xdr:rowOff>0</xdr:rowOff>
    </xdr:from>
    <xdr:ext cx="635000" cy="584200"/>
    <xdr:pic>
      <xdr:nvPicPr>
        <xdr:cNvPr id="47" name="Picture 23" descr="http://upload.wikimedia.org/wikipedia/en/thumb/9/90/Pluto2.jpg/100px-Pluto2.jpg" hidden="1">
          <a:extLst>
            <a:ext uri="{FF2B5EF4-FFF2-40B4-BE49-F238E27FC236}">
              <a16:creationId xmlns:a16="http://schemas.microsoft.com/office/drawing/2014/main" id="{93BDF7C6-F0BF-7E4A-A71A-7E3A2D0CC052}"/>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8191500" y="0"/>
          <a:ext cx="6350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0</xdr:row>
      <xdr:rowOff>0</xdr:rowOff>
    </xdr:from>
    <xdr:ext cx="1447800" cy="1143000"/>
    <xdr:pic>
      <xdr:nvPicPr>
        <xdr:cNvPr id="48" name="Picture 47" descr="Jupiter.jpg" hidden="1">
          <a:extLst>
            <a:ext uri="{FF2B5EF4-FFF2-40B4-BE49-F238E27FC236}">
              <a16:creationId xmlns:a16="http://schemas.microsoft.com/office/drawing/2014/main" id="{D02B5493-7EEE-8442-B0C0-708C0E652B13}"/>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010400" y="0"/>
          <a:ext cx="1447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0</xdr:row>
      <xdr:rowOff>0</xdr:rowOff>
    </xdr:from>
    <xdr:ext cx="2451100" cy="2171700"/>
    <xdr:pic>
      <xdr:nvPicPr>
        <xdr:cNvPr id="49" name="Picture 11" descr="http://lepmfi.gsfc.nasa.gov/mfi/lepedu/siteimg/all_planets.gif" hidden="1">
          <a:extLst>
            <a:ext uri="{FF2B5EF4-FFF2-40B4-BE49-F238E27FC236}">
              <a16:creationId xmlns:a16="http://schemas.microsoft.com/office/drawing/2014/main" id="{68907D8D-8A62-D34C-BE3E-E8DE9B461D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0400" y="0"/>
          <a:ext cx="2451100" cy="217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0</xdr:row>
      <xdr:rowOff>0</xdr:rowOff>
    </xdr:from>
    <xdr:ext cx="2311400" cy="2184400"/>
    <xdr:pic>
      <xdr:nvPicPr>
        <xdr:cNvPr id="50" name="Picture 49" descr="SolarSystem.jpg" hidden="1">
          <a:extLst>
            <a:ext uri="{FF2B5EF4-FFF2-40B4-BE49-F238E27FC236}">
              <a16:creationId xmlns:a16="http://schemas.microsoft.com/office/drawing/2014/main" id="{623008FD-29A8-534F-B580-17CFFE82E0AA}"/>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010400" y="0"/>
          <a:ext cx="2311400" cy="218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0</xdr:row>
      <xdr:rowOff>0</xdr:rowOff>
    </xdr:from>
    <xdr:ext cx="2209800" cy="2184400"/>
    <xdr:pic>
      <xdr:nvPicPr>
        <xdr:cNvPr id="51" name="Picture 50" descr="SolarSystem.jpg" hidden="1">
          <a:extLst>
            <a:ext uri="{FF2B5EF4-FFF2-40B4-BE49-F238E27FC236}">
              <a16:creationId xmlns:a16="http://schemas.microsoft.com/office/drawing/2014/main" id="{613AD35B-80FD-9F42-B861-CD9472660E2E}"/>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010400" y="0"/>
          <a:ext cx="2209800" cy="218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0</xdr:row>
      <xdr:rowOff>0</xdr:rowOff>
    </xdr:from>
    <xdr:ext cx="1447800" cy="1143000"/>
    <xdr:pic>
      <xdr:nvPicPr>
        <xdr:cNvPr id="52" name="Picture 51" descr="Jupiter.jpg" hidden="1">
          <a:extLst>
            <a:ext uri="{FF2B5EF4-FFF2-40B4-BE49-F238E27FC236}">
              <a16:creationId xmlns:a16="http://schemas.microsoft.com/office/drawing/2014/main" id="{85F2F30F-31B1-9842-8DD7-639F890DF033}"/>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178800" y="0"/>
          <a:ext cx="1447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12700</xdr:colOff>
      <xdr:row>4</xdr:row>
      <xdr:rowOff>0</xdr:rowOff>
    </xdr:from>
    <xdr:ext cx="635000" cy="660400"/>
    <xdr:pic>
      <xdr:nvPicPr>
        <xdr:cNvPr id="53" name="Picture 23" descr="http://upload.wikimedia.org/wikipedia/en/thumb/9/90/Pluto2.jpg/100px-Pluto2.jpg" hidden="1">
          <a:extLst>
            <a:ext uri="{FF2B5EF4-FFF2-40B4-BE49-F238E27FC236}">
              <a16:creationId xmlns:a16="http://schemas.microsoft.com/office/drawing/2014/main" id="{5A1FBA41-2435-1542-BC37-F60BE864C7E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8122900" y="762000"/>
          <a:ext cx="635000"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24</xdr:col>
      <xdr:colOff>12700</xdr:colOff>
      <xdr:row>4</xdr:row>
      <xdr:rowOff>0</xdr:rowOff>
    </xdr:from>
    <xdr:ext cx="635000" cy="660400"/>
    <xdr:pic>
      <xdr:nvPicPr>
        <xdr:cNvPr id="54" name="Picture 23" descr="http://upload.wikimedia.org/wikipedia/en/thumb/9/90/Pluto2.jpg/100px-Pluto2.jpg" hidden="1">
          <a:extLst>
            <a:ext uri="{FF2B5EF4-FFF2-40B4-BE49-F238E27FC236}">
              <a16:creationId xmlns:a16="http://schemas.microsoft.com/office/drawing/2014/main" id="{19ADFFB9-A768-AE4A-BAC4-76C67E15AC5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9291300" y="762000"/>
          <a:ext cx="635000"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26</xdr:col>
      <xdr:colOff>12700</xdr:colOff>
      <xdr:row>4</xdr:row>
      <xdr:rowOff>0</xdr:rowOff>
    </xdr:from>
    <xdr:ext cx="635000" cy="660400"/>
    <xdr:pic>
      <xdr:nvPicPr>
        <xdr:cNvPr id="55" name="Picture 23" descr="http://upload.wikimedia.org/wikipedia/en/thumb/9/90/Pluto2.jpg/100px-Pluto2.jpg" hidden="1">
          <a:extLst>
            <a:ext uri="{FF2B5EF4-FFF2-40B4-BE49-F238E27FC236}">
              <a16:creationId xmlns:a16="http://schemas.microsoft.com/office/drawing/2014/main" id="{1AE5317B-DA87-0143-A0CF-8075C34D2B6E}"/>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0459700" y="762000"/>
          <a:ext cx="635000"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26</xdr:col>
      <xdr:colOff>0</xdr:colOff>
      <xdr:row>4</xdr:row>
      <xdr:rowOff>0</xdr:rowOff>
    </xdr:from>
    <xdr:ext cx="622300" cy="647700"/>
    <xdr:pic>
      <xdr:nvPicPr>
        <xdr:cNvPr id="56" name="Picture 15" descr="http://upload.wikimedia.org/wikipedia/commons/thumb/d/dd/Full_Moon_Luc_Viatour.jpg/100px-Full_Moon_Luc_Viatour.jpg" hidden="1">
          <a:extLst>
            <a:ext uri="{FF2B5EF4-FFF2-40B4-BE49-F238E27FC236}">
              <a16:creationId xmlns:a16="http://schemas.microsoft.com/office/drawing/2014/main" id="{50641C8E-0CC9-1D4B-A08D-7543AE77897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447000" y="762000"/>
          <a:ext cx="6223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26</xdr:col>
      <xdr:colOff>0</xdr:colOff>
      <xdr:row>4</xdr:row>
      <xdr:rowOff>0</xdr:rowOff>
    </xdr:from>
    <xdr:ext cx="609600" cy="622300"/>
    <xdr:pic>
      <xdr:nvPicPr>
        <xdr:cNvPr id="57" name="Picture 16" descr="http://upload.wikimedia.org/wikipedia/commons/thumb/3/30/Mercury_in_color_-_Prockter07_centered.jpg/100px-Mercury_in_color_-_Prockter07_centered.jpg" hidden="1">
          <a:extLst>
            <a:ext uri="{FF2B5EF4-FFF2-40B4-BE49-F238E27FC236}">
              <a16:creationId xmlns:a16="http://schemas.microsoft.com/office/drawing/2014/main" id="{9F84F76E-DD6B-5043-B552-F3198115561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447000" y="762000"/>
          <a:ext cx="609600" cy="62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26</xdr:col>
      <xdr:colOff>0</xdr:colOff>
      <xdr:row>4</xdr:row>
      <xdr:rowOff>0</xdr:rowOff>
    </xdr:from>
    <xdr:ext cx="723900" cy="647700"/>
    <xdr:pic>
      <xdr:nvPicPr>
        <xdr:cNvPr id="58" name="Picture 17" descr="http://upload.wikimedia.org/wikipedia/commons/thumb/5/51/Venus-real.jpg/100px-Venus-real.jpg" hidden="1">
          <a:extLst>
            <a:ext uri="{FF2B5EF4-FFF2-40B4-BE49-F238E27FC236}">
              <a16:creationId xmlns:a16="http://schemas.microsoft.com/office/drawing/2014/main" id="{B5B694F5-9436-3543-8FC7-76F2DA63A0F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447000" y="762000"/>
          <a:ext cx="7239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26</xdr:col>
      <xdr:colOff>0</xdr:colOff>
      <xdr:row>4</xdr:row>
      <xdr:rowOff>0</xdr:rowOff>
    </xdr:from>
    <xdr:ext cx="622300" cy="584200"/>
    <xdr:pic>
      <xdr:nvPicPr>
        <xdr:cNvPr id="59" name="Picture 18" descr="http://upload.wikimedia.org/wikipedia/commons/thumb/7/76/Mars_Hubble.jpg/100px-Mars_Hubble.jpg" hidden="1">
          <a:extLst>
            <a:ext uri="{FF2B5EF4-FFF2-40B4-BE49-F238E27FC236}">
              <a16:creationId xmlns:a16="http://schemas.microsoft.com/office/drawing/2014/main" id="{A5CB326B-0411-7D47-AA2F-FAD668243B9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447000" y="762000"/>
          <a:ext cx="6223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26</xdr:col>
      <xdr:colOff>0</xdr:colOff>
      <xdr:row>4</xdr:row>
      <xdr:rowOff>0</xdr:rowOff>
    </xdr:from>
    <xdr:ext cx="723900" cy="660400"/>
    <xdr:pic>
      <xdr:nvPicPr>
        <xdr:cNvPr id="60" name="Picture 19" descr="http://upload.wikimedia.org/wikipedia/commons/thumb/e/e2/Jupiter.jpg/100px-Jupiter.jpg" hidden="1">
          <a:extLst>
            <a:ext uri="{FF2B5EF4-FFF2-40B4-BE49-F238E27FC236}">
              <a16:creationId xmlns:a16="http://schemas.microsoft.com/office/drawing/2014/main" id="{295B6000-0D24-D747-84CE-D94C5A349825}"/>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0447000" y="762000"/>
          <a:ext cx="723900"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4</xdr:row>
      <xdr:rowOff>0</xdr:rowOff>
    </xdr:from>
    <xdr:ext cx="736600" cy="660400"/>
    <xdr:pic>
      <xdr:nvPicPr>
        <xdr:cNvPr id="61" name="Picture 21" descr="http://upload.wikimedia.org/wikipedia/commons/thumb/3/3d/Uranus2.jpg/100px-Uranus2.jpg" hidden="1">
          <a:extLst>
            <a:ext uri="{FF2B5EF4-FFF2-40B4-BE49-F238E27FC236}">
              <a16:creationId xmlns:a16="http://schemas.microsoft.com/office/drawing/2014/main" id="{8D1271B9-03B8-3546-B627-224842A7F11E}"/>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1031200" y="762000"/>
          <a:ext cx="736600"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25400</xdr:colOff>
      <xdr:row>4</xdr:row>
      <xdr:rowOff>0</xdr:rowOff>
    </xdr:from>
    <xdr:ext cx="711200" cy="622300"/>
    <xdr:pic>
      <xdr:nvPicPr>
        <xdr:cNvPr id="62" name="Picture 22" descr="http://upload.wikimedia.org/wikipedia/commons/thumb/0/06/Neptune.jpg/100px-Neptune.jpg" hidden="1">
          <a:extLst>
            <a:ext uri="{FF2B5EF4-FFF2-40B4-BE49-F238E27FC236}">
              <a16:creationId xmlns:a16="http://schemas.microsoft.com/office/drawing/2014/main" id="{8DA22760-DD02-1E47-942F-769C1CFCE7E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056600" y="762000"/>
          <a:ext cx="711200" cy="62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12700</xdr:colOff>
      <xdr:row>4</xdr:row>
      <xdr:rowOff>0</xdr:rowOff>
    </xdr:from>
    <xdr:ext cx="635000" cy="660400"/>
    <xdr:pic>
      <xdr:nvPicPr>
        <xdr:cNvPr id="63" name="Picture 23" descr="http://upload.wikimedia.org/wikipedia/en/thumb/9/90/Pluto2.jpg/100px-Pluto2.jpg" hidden="1">
          <a:extLst>
            <a:ext uri="{FF2B5EF4-FFF2-40B4-BE49-F238E27FC236}">
              <a16:creationId xmlns:a16="http://schemas.microsoft.com/office/drawing/2014/main" id="{E5D1B0AD-C022-9743-B249-A18010162E53}"/>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628100" y="762000"/>
          <a:ext cx="635000"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26</xdr:col>
      <xdr:colOff>0</xdr:colOff>
      <xdr:row>4</xdr:row>
      <xdr:rowOff>0</xdr:rowOff>
    </xdr:from>
    <xdr:ext cx="736600" cy="495300"/>
    <xdr:pic>
      <xdr:nvPicPr>
        <xdr:cNvPr id="64" name="Picture 24" descr="http://www.planetengrund.net/desktophintergrund/small/planeten/saturn03_1024.jpg" hidden="1">
          <a:extLst>
            <a:ext uri="{FF2B5EF4-FFF2-40B4-BE49-F238E27FC236}">
              <a16:creationId xmlns:a16="http://schemas.microsoft.com/office/drawing/2014/main" id="{684AF5BF-365C-5648-BD9F-7A81FB095A9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0447000" y="762000"/>
          <a:ext cx="7366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26</xdr:col>
      <xdr:colOff>0</xdr:colOff>
      <xdr:row>4</xdr:row>
      <xdr:rowOff>0</xdr:rowOff>
    </xdr:from>
    <xdr:ext cx="1130300" cy="990600"/>
    <xdr:pic>
      <xdr:nvPicPr>
        <xdr:cNvPr id="65" name="MoonNewMoon" descr="MoonNew.gif" hidden="1">
          <a:extLst>
            <a:ext uri="{FF2B5EF4-FFF2-40B4-BE49-F238E27FC236}">
              <a16:creationId xmlns:a16="http://schemas.microsoft.com/office/drawing/2014/main" id="{B476031E-8E7B-B241-929F-1F5F303ED41E}"/>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0447000" y="762000"/>
          <a:ext cx="11303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0</xdr:colOff>
      <xdr:row>4</xdr:row>
      <xdr:rowOff>0</xdr:rowOff>
    </xdr:from>
    <xdr:ext cx="1447800" cy="1143000"/>
    <xdr:pic>
      <xdr:nvPicPr>
        <xdr:cNvPr id="66" name="Picture 31" descr="Jupiter.jpg" hidden="1">
          <a:extLst>
            <a:ext uri="{FF2B5EF4-FFF2-40B4-BE49-F238E27FC236}">
              <a16:creationId xmlns:a16="http://schemas.microsoft.com/office/drawing/2014/main" id="{3EAD4C7E-6CBC-CA4A-B12D-B40B5F316F1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1615400" y="762000"/>
          <a:ext cx="1447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12700</xdr:colOff>
      <xdr:row>4</xdr:row>
      <xdr:rowOff>0</xdr:rowOff>
    </xdr:from>
    <xdr:ext cx="635000" cy="495300"/>
    <xdr:pic>
      <xdr:nvPicPr>
        <xdr:cNvPr id="68" name="Picture 14" descr="http://upload.wikimedia.org/wikipedia/commons/thumb/a/aa/Sun920607.jpg/100px-Sun920607.jpg" hidden="1">
          <a:extLst>
            <a:ext uri="{FF2B5EF4-FFF2-40B4-BE49-F238E27FC236}">
              <a16:creationId xmlns:a16="http://schemas.microsoft.com/office/drawing/2014/main" id="{AFF64C1A-7B71-5943-99EB-1309BFF23D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39500" y="1028700"/>
          <a:ext cx="6350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0</xdr:colOff>
      <xdr:row>4</xdr:row>
      <xdr:rowOff>0</xdr:rowOff>
    </xdr:from>
    <xdr:ext cx="1041400" cy="990600"/>
    <xdr:pic>
      <xdr:nvPicPr>
        <xdr:cNvPr id="69" name="Picture 68" descr="MoonNew.gif" hidden="1">
          <a:extLst>
            <a:ext uri="{FF2B5EF4-FFF2-40B4-BE49-F238E27FC236}">
              <a16:creationId xmlns:a16="http://schemas.microsoft.com/office/drawing/2014/main" id="{F6C9DDC9-5BA9-EE43-8FD8-A90EB1C5DA98}"/>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1226800" y="1028700"/>
          <a:ext cx="10414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38100</xdr:rowOff>
    </xdr:from>
    <xdr:to>
      <xdr:col>10</xdr:col>
      <xdr:colOff>12700</xdr:colOff>
      <xdr:row>28</xdr:row>
      <xdr:rowOff>88900</xdr:rowOff>
    </xdr:to>
    <xdr:pic>
      <xdr:nvPicPr>
        <xdr:cNvPr id="5" name="Picture 4">
          <a:extLst>
            <a:ext uri="{FF2B5EF4-FFF2-40B4-BE49-F238E27FC236}">
              <a16:creationId xmlns:a16="http://schemas.microsoft.com/office/drawing/2014/main" id="{B251CD36-C259-2D72-EC4A-CC92CE899E2C}"/>
            </a:ext>
          </a:extLst>
        </xdr:cNvPr>
        <xdr:cNvPicPr>
          <a:picLocks noChangeAspect="1"/>
        </xdr:cNvPicPr>
      </xdr:nvPicPr>
      <xdr:blipFill>
        <a:blip xmlns:r="http://schemas.openxmlformats.org/officeDocument/2006/relationships" r:embed="rId1"/>
        <a:stretch>
          <a:fillRect/>
        </a:stretch>
      </xdr:blipFill>
      <xdr:spPr>
        <a:xfrm>
          <a:off x="825500" y="241300"/>
          <a:ext cx="7442200" cy="5537200"/>
        </a:xfrm>
        <a:prstGeom prst="rect">
          <a:avLst/>
        </a:prstGeom>
        <a:ln>
          <a:solidFill>
            <a:schemeClr val="tx1"/>
          </a:solidFill>
        </a:ln>
      </xdr:spPr>
    </xdr:pic>
    <xdr:clientData/>
  </xdr:twoCellAnchor>
  <xdr:twoCellAnchor editAs="oneCell">
    <xdr:from>
      <xdr:col>0</xdr:col>
      <xdr:colOff>817032</xdr:colOff>
      <xdr:row>29</xdr:row>
      <xdr:rowOff>165100</xdr:rowOff>
    </xdr:from>
    <xdr:to>
      <xdr:col>10</xdr:col>
      <xdr:colOff>12699</xdr:colOff>
      <xdr:row>50</xdr:row>
      <xdr:rowOff>88900</xdr:rowOff>
    </xdr:to>
    <xdr:pic>
      <xdr:nvPicPr>
        <xdr:cNvPr id="6" name="Picture 5" descr="Lunar Eclipses Explained | PBS LearningMedia">
          <a:extLst>
            <a:ext uri="{FF2B5EF4-FFF2-40B4-BE49-F238E27FC236}">
              <a16:creationId xmlns:a16="http://schemas.microsoft.com/office/drawing/2014/main" id="{64C0F4B9-6937-5C53-6154-D8B2924F44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7032" y="6057900"/>
          <a:ext cx="7450667" cy="419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nssassenburg/Dropbox/X_Private/06_Hobbies/1%20-%20Astronomy/Study/Programs/ORBIT%20(HS,%20V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lar System"/>
      <sheetName val="Definitions"/>
      <sheetName val="Calculations"/>
      <sheetName val="Graphical Data"/>
      <sheetName val="Conversion"/>
      <sheetName val="Clock"/>
    </sheetNames>
    <sheetDataSet>
      <sheetData sheetId="0" refreshError="1"/>
      <sheetData sheetId="1">
        <row r="8">
          <cell r="C8">
            <v>86400</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astronomy-morsels.ch/" TargetMode="External"/><Relationship Id="rId1" Type="http://schemas.openxmlformats.org/officeDocument/2006/relationships/hyperlink" Target="mailto:anton@astronomy-morsels.ch?subject=Eclipse%20Data"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D29A1-A645-9748-8CE6-AFA19E334F6B}">
  <dimension ref="A2:L52"/>
  <sheetViews>
    <sheetView showGridLines="0" tabSelected="1" workbookViewId="0">
      <selection activeCell="B3" sqref="B3:K9"/>
    </sheetView>
  </sheetViews>
  <sheetFormatPr baseColWidth="10" defaultRowHeight="16" x14ac:dyDescent="0.2"/>
  <cols>
    <col min="1" max="1" width="10.83203125" style="5"/>
    <col min="2" max="11" width="11.33203125" style="5" customWidth="1"/>
    <col min="12" max="12" width="10.83203125" style="5"/>
    <col min="13" max="16384" width="10.83203125" style="1"/>
  </cols>
  <sheetData>
    <row r="2" spans="2:11" ht="15" customHeight="1" x14ac:dyDescent="0.2"/>
    <row r="3" spans="2:11" ht="16" customHeight="1" x14ac:dyDescent="0.2">
      <c r="B3" s="63" t="s">
        <v>53</v>
      </c>
      <c r="C3" s="63"/>
      <c r="D3" s="63"/>
      <c r="E3" s="63"/>
      <c r="F3" s="63"/>
      <c r="G3" s="63"/>
      <c r="H3" s="63"/>
      <c r="I3" s="63"/>
      <c r="J3" s="63"/>
      <c r="K3" s="63"/>
    </row>
    <row r="4" spans="2:11" ht="16" customHeight="1" x14ac:dyDescent="0.2">
      <c r="B4" s="63"/>
      <c r="C4" s="63"/>
      <c r="D4" s="63"/>
      <c r="E4" s="63"/>
      <c r="F4" s="63"/>
      <c r="G4" s="63"/>
      <c r="H4" s="63"/>
      <c r="I4" s="63"/>
      <c r="J4" s="63"/>
      <c r="K4" s="63"/>
    </row>
    <row r="5" spans="2:11" ht="16" customHeight="1" x14ac:dyDescent="0.2">
      <c r="B5" s="63"/>
      <c r="C5" s="63"/>
      <c r="D5" s="63"/>
      <c r="E5" s="63"/>
      <c r="F5" s="63"/>
      <c r="G5" s="63"/>
      <c r="H5" s="63"/>
      <c r="I5" s="63"/>
      <c r="J5" s="63"/>
      <c r="K5" s="63"/>
    </row>
    <row r="6" spans="2:11" ht="16" customHeight="1" x14ac:dyDescent="0.2">
      <c r="B6" s="63"/>
      <c r="C6" s="63"/>
      <c r="D6" s="63"/>
      <c r="E6" s="63"/>
      <c r="F6" s="63"/>
      <c r="G6" s="63"/>
      <c r="H6" s="63"/>
      <c r="I6" s="63"/>
      <c r="J6" s="63"/>
      <c r="K6" s="63"/>
    </row>
    <row r="7" spans="2:11" ht="16" customHeight="1" x14ac:dyDescent="0.2">
      <c r="B7" s="63"/>
      <c r="C7" s="63"/>
      <c r="D7" s="63"/>
      <c r="E7" s="63"/>
      <c r="F7" s="63"/>
      <c r="G7" s="63"/>
      <c r="H7" s="63"/>
      <c r="I7" s="63"/>
      <c r="J7" s="63"/>
      <c r="K7" s="63"/>
    </row>
    <row r="8" spans="2:11" ht="16" customHeight="1" x14ac:dyDescent="0.2">
      <c r="B8" s="63"/>
      <c r="C8" s="63"/>
      <c r="D8" s="63"/>
      <c r="E8" s="63"/>
      <c r="F8" s="63"/>
      <c r="G8" s="63"/>
      <c r="H8" s="63"/>
      <c r="I8" s="63"/>
      <c r="J8" s="63"/>
      <c r="K8" s="63"/>
    </row>
    <row r="9" spans="2:11" ht="16" customHeight="1" x14ac:dyDescent="0.2">
      <c r="B9" s="63"/>
      <c r="C9" s="63"/>
      <c r="D9" s="63"/>
      <c r="E9" s="63"/>
      <c r="F9" s="63"/>
      <c r="G9" s="63"/>
      <c r="H9" s="63"/>
      <c r="I9" s="63"/>
      <c r="J9" s="63"/>
      <c r="K9" s="63"/>
    </row>
    <row r="13" spans="2:11" ht="19" x14ac:dyDescent="0.25">
      <c r="D13" s="7" t="s">
        <v>40</v>
      </c>
      <c r="E13" s="8"/>
      <c r="F13" s="9"/>
      <c r="G13" s="9"/>
      <c r="H13" s="9"/>
      <c r="I13" s="10" t="s">
        <v>29</v>
      </c>
    </row>
    <row r="14" spans="2:11" ht="19" x14ac:dyDescent="0.25">
      <c r="D14" s="11"/>
      <c r="E14" s="12"/>
      <c r="F14" s="13"/>
      <c r="G14" s="13"/>
      <c r="H14" s="13"/>
      <c r="I14" s="14"/>
    </row>
    <row r="15" spans="2:11" ht="19" x14ac:dyDescent="0.25">
      <c r="D15" s="15" t="s">
        <v>41</v>
      </c>
      <c r="E15" s="16"/>
      <c r="F15" s="17"/>
      <c r="G15" s="17"/>
      <c r="H15" s="17"/>
      <c r="I15" s="18" t="s">
        <v>28</v>
      </c>
    </row>
    <row r="22" spans="3:6" x14ac:dyDescent="0.2">
      <c r="C22" s="6"/>
    </row>
    <row r="24" spans="3:6" x14ac:dyDescent="0.2">
      <c r="C24"/>
    </row>
    <row r="28" spans="3:6" x14ac:dyDescent="0.2">
      <c r="F28" s="19"/>
    </row>
    <row r="50" spans="2:11" x14ac:dyDescent="0.2">
      <c r="B50" s="64" t="s">
        <v>27</v>
      </c>
      <c r="C50" s="65"/>
      <c r="D50" s="65"/>
      <c r="E50" s="65"/>
      <c r="F50" s="65"/>
      <c r="G50" s="65"/>
      <c r="H50" s="65"/>
      <c r="I50" s="65"/>
      <c r="J50" s="65"/>
      <c r="K50" s="66"/>
    </row>
    <row r="51" spans="2:11" x14ac:dyDescent="0.2">
      <c r="B51" s="67" t="s">
        <v>26</v>
      </c>
      <c r="C51" s="68"/>
      <c r="D51" s="68"/>
      <c r="E51" s="68"/>
      <c r="F51" s="68"/>
      <c r="G51" s="68"/>
      <c r="H51" s="68"/>
      <c r="I51" s="68"/>
      <c r="J51" s="68"/>
      <c r="K51" s="69"/>
    </row>
    <row r="52" spans="2:11" x14ac:dyDescent="0.2">
      <c r="B52" s="70" t="s">
        <v>25</v>
      </c>
      <c r="C52" s="71"/>
      <c r="D52" s="71"/>
      <c r="E52" s="71"/>
      <c r="F52" s="71"/>
      <c r="G52" s="71"/>
      <c r="H52" s="71"/>
      <c r="I52" s="71"/>
      <c r="J52" s="71"/>
      <c r="K52" s="72"/>
    </row>
  </sheetData>
  <sheetProtection sheet="1" objects="1" scenarios="1"/>
  <mergeCells count="4">
    <mergeCell ref="B3:K9"/>
    <mergeCell ref="B50:K50"/>
    <mergeCell ref="B51:K51"/>
    <mergeCell ref="B52:K52"/>
  </mergeCells>
  <hyperlinks>
    <hyperlink ref="I13" r:id="rId1" xr:uid="{90E4F950-9367-B349-8B4D-872BF42B2581}"/>
    <hyperlink ref="B50" r:id="rId2" display="http://www.astronomy-morsels.ch/" xr:uid="{5C22362B-7907-4143-82D4-173FB51A49C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F4744-21B3-1046-B26D-B52747C07285}">
  <sheetPr>
    <pageSetUpPr fitToPage="1"/>
  </sheetPr>
  <dimension ref="A2:GA150"/>
  <sheetViews>
    <sheetView showGridLines="0" zoomScaleNormal="100" workbookViewId="0">
      <selection activeCell="C28" sqref="C28"/>
    </sheetView>
  </sheetViews>
  <sheetFormatPr baseColWidth="10" defaultColWidth="7.6640625" defaultRowHeight="12" x14ac:dyDescent="0.15"/>
  <cols>
    <col min="1" max="1" width="10.83203125" style="27" customWidth="1"/>
    <col min="2" max="2" width="15.83203125" style="27" customWidth="1"/>
    <col min="3" max="4" width="14.33203125" style="27" customWidth="1"/>
    <col min="5" max="8" width="10.83203125" style="27" customWidth="1"/>
    <col min="9" max="9" width="3.33203125" style="3" customWidth="1"/>
    <col min="10" max="10" width="10.83203125" style="27" customWidth="1"/>
    <col min="11" max="11" width="11.83203125" style="27" customWidth="1"/>
    <col min="12" max="13" width="14.33203125" style="27" customWidth="1"/>
    <col min="14" max="14" width="15.83203125" style="27" customWidth="1"/>
    <col min="15" max="16" width="11.6640625" style="28" customWidth="1"/>
    <col min="17" max="17" width="11.6640625" style="27" customWidth="1"/>
    <col min="18" max="18" width="11.1640625" style="27" customWidth="1"/>
    <col min="19" max="19" width="4" style="27" customWidth="1"/>
    <col min="20" max="29" width="11.1640625" style="27" customWidth="1"/>
    <col min="30" max="183" width="7.6640625" style="27"/>
    <col min="184" max="16384" width="7.6640625" style="2"/>
  </cols>
  <sheetData>
    <row r="2" spans="1:183" s="4" customFormat="1" ht="16" customHeight="1" x14ac:dyDescent="0.2">
      <c r="A2" s="21"/>
      <c r="B2" s="22"/>
      <c r="C2" s="20" t="s">
        <v>43</v>
      </c>
      <c r="D2" s="21"/>
      <c r="E2" s="21"/>
      <c r="F2" s="21"/>
      <c r="G2" s="21"/>
      <c r="H2" s="21"/>
      <c r="I2" s="49"/>
      <c r="J2" s="21"/>
      <c r="K2" s="21"/>
      <c r="L2" s="21"/>
      <c r="M2" s="21"/>
      <c r="N2" s="21"/>
      <c r="O2" s="23"/>
      <c r="P2" s="23"/>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row>
    <row r="3" spans="1:183" s="4" customFormat="1" ht="16" customHeight="1" x14ac:dyDescent="0.2">
      <c r="A3" s="21"/>
      <c r="B3" s="24" t="s">
        <v>11</v>
      </c>
      <c r="C3" s="29">
        <v>31904</v>
      </c>
      <c r="D3" s="21"/>
      <c r="E3" s="21"/>
      <c r="F3" s="21"/>
      <c r="G3" s="21"/>
      <c r="H3" s="21"/>
      <c r="I3" s="49"/>
      <c r="J3" s="21"/>
      <c r="K3" s="21"/>
      <c r="L3" s="45" t="s">
        <v>49</v>
      </c>
      <c r="M3" s="45" t="s">
        <v>50</v>
      </c>
      <c r="N3" s="21"/>
      <c r="O3" s="23"/>
      <c r="P3" s="23"/>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row>
    <row r="4" spans="1:183" s="4" customFormat="1" ht="16" customHeight="1" x14ac:dyDescent="0.2">
      <c r="A4" s="21"/>
      <c r="B4" s="24" t="s">
        <v>0</v>
      </c>
      <c r="C4" s="25">
        <f>YEAR(C3)</f>
        <v>1987</v>
      </c>
      <c r="D4" s="21"/>
      <c r="E4" s="21"/>
      <c r="F4" s="21"/>
      <c r="G4" s="21"/>
      <c r="H4" s="21"/>
      <c r="I4" s="49"/>
      <c r="J4" s="21"/>
      <c r="K4" s="30" t="s">
        <v>34</v>
      </c>
      <c r="L4" s="55">
        <f>C28</f>
        <v>2446938.7676302665</v>
      </c>
      <c r="M4" s="56">
        <f>D28</f>
        <v>2446953.3157478063</v>
      </c>
      <c r="N4" s="21"/>
      <c r="O4" s="23"/>
      <c r="P4" s="23"/>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row>
    <row r="5" spans="1:183" s="4" customFormat="1" ht="16" customHeight="1" x14ac:dyDescent="0.2">
      <c r="A5" s="21"/>
      <c r="B5" s="24" t="s">
        <v>31</v>
      </c>
      <c r="C5" s="25" t="str">
        <f>IF(OR(MOD(C4,400)=0,AND(MOD(C4,4)=0,MOD(C4,100)&lt;&gt;0)),"Y", "N")</f>
        <v>N</v>
      </c>
      <c r="D5" s="21"/>
      <c r="E5" s="21"/>
      <c r="F5" s="21"/>
      <c r="G5" s="21"/>
      <c r="H5" s="21"/>
      <c r="I5" s="49"/>
      <c r="J5" s="21"/>
      <c r="K5" s="31" t="s">
        <v>48</v>
      </c>
      <c r="L5" s="57">
        <f>IF(L4-INT(L4)&gt;= 0.5,INT(L4+1),INT(L4))</f>
        <v>2446939</v>
      </c>
      <c r="M5" s="58">
        <f>IF(M4-INT(M4)&gt;= 0.5,INT(M4+1),INT(M4))</f>
        <v>2446953</v>
      </c>
      <c r="N5" s="21"/>
      <c r="O5" s="23"/>
      <c r="P5" s="23"/>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row>
    <row r="6" spans="1:183" s="4" customFormat="1" ht="16" customHeight="1" x14ac:dyDescent="0.2">
      <c r="A6" s="21"/>
      <c r="B6" s="24" t="s">
        <v>1</v>
      </c>
      <c r="C6" s="25">
        <f>MONTH(C3)</f>
        <v>5</v>
      </c>
      <c r="D6" s="21"/>
      <c r="E6" s="21"/>
      <c r="F6" s="21"/>
      <c r="G6" s="21"/>
      <c r="H6" s="21"/>
      <c r="I6" s="49"/>
      <c r="J6" s="21"/>
      <c r="K6" s="31" t="s">
        <v>0</v>
      </c>
      <c r="L6" s="53">
        <f>INT(L13/1461)-4716+INT((12+2-L7)/12)</f>
        <v>1987</v>
      </c>
      <c r="M6" s="54">
        <f>INT(M13/1461)-4716+INT((12+2-M7)/12)</f>
        <v>1987</v>
      </c>
      <c r="N6" s="21"/>
      <c r="O6" s="23"/>
      <c r="P6" s="23"/>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row>
    <row r="7" spans="1:183" s="4" customFormat="1" ht="16" customHeight="1" x14ac:dyDescent="0.2">
      <c r="A7" s="21"/>
      <c r="B7" s="24" t="s">
        <v>2</v>
      </c>
      <c r="C7" s="25">
        <f>DAY(C3)</f>
        <v>7</v>
      </c>
      <c r="D7" s="21"/>
      <c r="E7" s="21"/>
      <c r="F7" s="21"/>
      <c r="G7" s="21"/>
      <c r="H7" s="21"/>
      <c r="I7" s="49"/>
      <c r="J7" s="21"/>
      <c r="K7" s="31" t="s">
        <v>1</v>
      </c>
      <c r="L7" s="53">
        <f>MOD(INT((L15/L25)+L26),L27)+1</f>
        <v>5</v>
      </c>
      <c r="M7" s="54">
        <f>MOD(INT((M15/M25)+M26),M27)+1</f>
        <v>6</v>
      </c>
      <c r="N7" s="21"/>
      <c r="O7" s="23"/>
      <c r="P7" s="23"/>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row>
    <row r="8" spans="1:183" s="4" customFormat="1" ht="16" customHeight="1" x14ac:dyDescent="0.2">
      <c r="A8" s="21"/>
      <c r="B8" s="24" t="s">
        <v>30</v>
      </c>
      <c r="C8" s="25">
        <f>INT(275*C6/9)-IF(C5="Y",1,2)*INT((C6+9)/12)+C7-30</f>
        <v>127</v>
      </c>
      <c r="D8" s="21"/>
      <c r="E8" s="21"/>
      <c r="F8" s="21"/>
      <c r="G8" s="21"/>
      <c r="H8" s="21"/>
      <c r="I8" s="49"/>
      <c r="J8" s="21"/>
      <c r="K8" s="31" t="s">
        <v>39</v>
      </c>
      <c r="L8" s="53">
        <f>INT(MOD(L15,L25)/L23)+1</f>
        <v>23</v>
      </c>
      <c r="M8" s="54">
        <f>INT(MOD(M15,M25)/M23)+1</f>
        <v>6</v>
      </c>
      <c r="N8" s="21"/>
      <c r="O8" s="23"/>
      <c r="P8" s="23"/>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row>
    <row r="9" spans="1:183" s="4" customFormat="1" ht="16" customHeight="1" x14ac:dyDescent="0.2">
      <c r="A9" s="21"/>
      <c r="B9" s="24" t="s">
        <v>34</v>
      </c>
      <c r="C9" s="26">
        <f>367*C4-INT(7/4*C4)-INT(3*(INT((C4-8/7)/100)+1)/4)+1721059.5-1+C8</f>
        <v>2446922.5</v>
      </c>
      <c r="D9" s="21"/>
      <c r="E9" s="21"/>
      <c r="F9" s="21"/>
      <c r="G9" s="21"/>
      <c r="H9" s="21"/>
      <c r="I9" s="49"/>
      <c r="J9" s="21"/>
      <c r="K9" s="31" t="s">
        <v>3</v>
      </c>
      <c r="L9" s="53">
        <f>INT(L28*24)</f>
        <v>6</v>
      </c>
      <c r="M9" s="54">
        <f>INT(M28*24)</f>
        <v>19</v>
      </c>
      <c r="N9" s="21"/>
      <c r="O9" s="23"/>
      <c r="P9" s="23"/>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row>
    <row r="10" spans="1:183" s="4" customFormat="1" ht="16" customHeight="1" x14ac:dyDescent="0.2">
      <c r="A10" s="21"/>
      <c r="B10" s="21"/>
      <c r="C10" s="21"/>
      <c r="D10" s="21"/>
      <c r="E10" s="21"/>
      <c r="F10" s="21"/>
      <c r="G10" s="21"/>
      <c r="H10" s="21"/>
      <c r="I10" s="49"/>
      <c r="J10" s="21"/>
      <c r="K10" s="31" t="s">
        <v>38</v>
      </c>
      <c r="L10" s="53">
        <f>INT((3600*24*L28-3600*L9)/60)</f>
        <v>25</v>
      </c>
      <c r="M10" s="54">
        <f>INT((3600*24*M28-3600*M9)/60)</f>
        <v>34</v>
      </c>
      <c r="N10" s="21"/>
      <c r="O10" s="23"/>
      <c r="P10" s="23"/>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row>
    <row r="11" spans="1:183" s="4" customFormat="1" ht="16" customHeight="1" x14ac:dyDescent="0.2">
      <c r="A11" s="21"/>
      <c r="B11" s="21"/>
      <c r="C11" s="47" t="s">
        <v>11</v>
      </c>
      <c r="D11" s="47" t="s">
        <v>12</v>
      </c>
      <c r="E11" s="21"/>
      <c r="F11" s="21"/>
      <c r="G11" s="21"/>
      <c r="H11" s="21"/>
      <c r="I11" s="49"/>
      <c r="J11" s="21"/>
      <c r="K11" s="31" t="s">
        <v>37</v>
      </c>
      <c r="L11" s="53">
        <f>INT(MOD(L28*3600*24,60))</f>
        <v>23</v>
      </c>
      <c r="M11" s="54">
        <f>INT(MOD(M28*3600*24,60))</f>
        <v>40</v>
      </c>
      <c r="N11" s="21"/>
      <c r="O11" s="23"/>
      <c r="P11" s="23"/>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row>
    <row r="12" spans="1:183" s="4" customFormat="1" ht="16" customHeight="1" x14ac:dyDescent="0.2">
      <c r="A12" s="21"/>
      <c r="B12" s="24" t="s">
        <v>49</v>
      </c>
      <c r="C12" s="46">
        <f>DATE(L6,L7,L8)</f>
        <v>31920</v>
      </c>
      <c r="D12" s="48">
        <f>TIME(L9,L10,L11)</f>
        <v>0.26762731481481483</v>
      </c>
      <c r="E12" s="21"/>
      <c r="F12" s="21"/>
      <c r="G12" s="21"/>
      <c r="H12" s="21"/>
      <c r="I12" s="49"/>
      <c r="J12" s="21"/>
      <c r="K12" s="31" t="s">
        <v>7</v>
      </c>
      <c r="L12" s="35">
        <f>INT(L5+L17+(INT(INT((4*L5+L18)/146097)*3)/4)+L19)</f>
        <v>2448353</v>
      </c>
      <c r="M12" s="32">
        <f>INT(M5+M17+(INT(INT((4*M5+M18)/146097)*3)/4)+M19)</f>
        <v>2448367</v>
      </c>
      <c r="N12" s="21"/>
      <c r="O12" s="23"/>
      <c r="P12" s="23"/>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row>
    <row r="13" spans="1:183" s="4" customFormat="1" ht="16" customHeight="1" x14ac:dyDescent="0.2">
      <c r="A13" s="21"/>
      <c r="B13" s="24" t="s">
        <v>50</v>
      </c>
      <c r="C13" s="46">
        <f>DATE(M6,M7,M8)</f>
        <v>31934</v>
      </c>
      <c r="D13" s="48">
        <f>TIME(M9,M10,M11)</f>
        <v>0.81574074074074077</v>
      </c>
      <c r="E13" s="21"/>
      <c r="F13" s="21"/>
      <c r="G13" s="21"/>
      <c r="H13" s="21"/>
      <c r="I13" s="49"/>
      <c r="J13" s="21"/>
      <c r="K13" s="31" t="s">
        <v>6</v>
      </c>
      <c r="L13" s="35">
        <f>L20*L12+L21</f>
        <v>9793415</v>
      </c>
      <c r="M13" s="32">
        <f>M20*M12+M21</f>
        <v>9793471</v>
      </c>
      <c r="N13" s="21"/>
      <c r="O13" s="23"/>
      <c r="P13" s="23"/>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row>
    <row r="14" spans="1:183" s="4" customFormat="1" ht="16" customHeight="1" x14ac:dyDescent="0.2">
      <c r="A14" s="21"/>
      <c r="B14" s="21"/>
      <c r="C14" s="21"/>
      <c r="D14" s="21"/>
      <c r="E14" s="21"/>
      <c r="F14" s="21"/>
      <c r="G14" s="21"/>
      <c r="H14" s="21"/>
      <c r="I14" s="49"/>
      <c r="J14" s="21"/>
      <c r="K14" s="31" t="s">
        <v>24</v>
      </c>
      <c r="L14" s="35">
        <f>INT(MOD(L13,L22)/L20)</f>
        <v>83</v>
      </c>
      <c r="M14" s="32">
        <f>INT(MOD(M13,M22)/M20)</f>
        <v>97</v>
      </c>
      <c r="N14" s="21"/>
      <c r="O14" s="23"/>
      <c r="P14" s="23"/>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row>
    <row r="15" spans="1:183" s="4" customFormat="1" ht="16" customHeight="1" x14ac:dyDescent="0.2">
      <c r="A15" s="21"/>
      <c r="B15" s="21" t="s">
        <v>42</v>
      </c>
      <c r="C15" s="21"/>
      <c r="D15" s="21"/>
      <c r="E15" s="21"/>
      <c r="F15" s="21"/>
      <c r="G15" s="21"/>
      <c r="H15" s="21"/>
      <c r="I15" s="49"/>
      <c r="J15" s="21"/>
      <c r="K15" s="31" t="s">
        <v>36</v>
      </c>
      <c r="L15" s="35">
        <f>L23*L14+L24</f>
        <v>417</v>
      </c>
      <c r="M15" s="32">
        <f>M23*M14+M24</f>
        <v>487</v>
      </c>
      <c r="N15" s="21"/>
      <c r="O15" s="23"/>
      <c r="P15" s="23"/>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row>
    <row r="16" spans="1:183" s="4" customFormat="1" ht="16" customHeight="1" x14ac:dyDescent="0.2">
      <c r="A16" s="21"/>
      <c r="B16" s="21"/>
      <c r="C16" s="21"/>
      <c r="D16" s="21"/>
      <c r="E16" s="21"/>
      <c r="F16" s="21"/>
      <c r="G16" s="21"/>
      <c r="H16" s="21"/>
      <c r="I16" s="49"/>
      <c r="J16" s="21"/>
      <c r="K16" s="31"/>
      <c r="L16" s="35"/>
      <c r="M16" s="32"/>
      <c r="N16" s="21"/>
      <c r="O16" s="23"/>
      <c r="P16" s="23"/>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row>
    <row r="17" spans="1:183" s="4" customFormat="1" ht="16" customHeight="1" x14ac:dyDescent="0.2">
      <c r="A17" s="21"/>
      <c r="B17" s="21"/>
      <c r="C17" s="43" t="s">
        <v>46</v>
      </c>
      <c r="D17" s="44" t="s">
        <v>47</v>
      </c>
      <c r="E17" s="21"/>
      <c r="F17" s="21"/>
      <c r="G17" s="21"/>
      <c r="H17" s="21"/>
      <c r="I17" s="49"/>
      <c r="J17" s="21"/>
      <c r="K17" s="31" t="s">
        <v>18</v>
      </c>
      <c r="L17" s="35">
        <v>1401</v>
      </c>
      <c r="M17" s="32">
        <v>1401</v>
      </c>
      <c r="N17" s="21"/>
      <c r="O17" s="23"/>
      <c r="P17" s="23"/>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row>
    <row r="18" spans="1:183" s="4" customFormat="1" ht="16" customHeight="1" x14ac:dyDescent="0.2">
      <c r="A18" s="21"/>
      <c r="B18" s="40" t="s">
        <v>32</v>
      </c>
      <c r="C18" s="50">
        <f>ROUND(($C4+($C8/365.24)-2000.05)*13.4223,0)</f>
        <v>-170</v>
      </c>
      <c r="D18" s="37">
        <f>ROUND(($C4+($C8/365.24)-2000.05)*13.4223,0)+0.5</f>
        <v>-169.5</v>
      </c>
      <c r="E18" s="21"/>
      <c r="F18" s="21"/>
      <c r="G18" s="21"/>
      <c r="H18" s="21"/>
      <c r="I18" s="49"/>
      <c r="J18" s="21"/>
      <c r="K18" s="31" t="s">
        <v>13</v>
      </c>
      <c r="L18" s="35">
        <v>274277</v>
      </c>
      <c r="M18" s="32">
        <v>274277</v>
      </c>
      <c r="N18" s="21"/>
      <c r="O18" s="23"/>
      <c r="P18" s="23"/>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row>
    <row r="19" spans="1:183" s="4" customFormat="1" ht="16" customHeight="1" x14ac:dyDescent="0.2">
      <c r="A19" s="21"/>
      <c r="B19" s="41" t="s">
        <v>9</v>
      </c>
      <c r="C19" s="51">
        <f>C18/1342.23</f>
        <v>-0.12665489521169992</v>
      </c>
      <c r="D19" s="38">
        <f>D18/1342.23</f>
        <v>-0.12628238081401846</v>
      </c>
      <c r="E19" s="21"/>
      <c r="F19" s="21"/>
      <c r="G19" s="21"/>
      <c r="H19" s="21"/>
      <c r="I19" s="49"/>
      <c r="J19" s="21"/>
      <c r="K19" s="31" t="s">
        <v>14</v>
      </c>
      <c r="L19" s="35">
        <v>-38</v>
      </c>
      <c r="M19" s="32">
        <v>-38</v>
      </c>
      <c r="N19" s="21"/>
      <c r="O19" s="23"/>
      <c r="P19" s="23"/>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row>
    <row r="20" spans="1:183" s="4" customFormat="1" ht="16" customHeight="1" x14ac:dyDescent="0.2">
      <c r="A20" s="21"/>
      <c r="B20" s="41" t="s">
        <v>17</v>
      </c>
      <c r="C20" s="51">
        <f>MOD(183.638+331.73735691*C18+0.0015057*POWER(C19,2)+0.00000209*POWER(C19,3)-0.00000001*POWER(C19,4),360)</f>
        <v>308.28734944937605</v>
      </c>
      <c r="D20" s="38">
        <f>MOD(183.638+331.73735691*D18+0.0015057*POWER(D19,2)+0.00000209*POWER(D19,3)-0.00000001*POWER(D19,4),360)</f>
        <v>114.15602776254673</v>
      </c>
      <c r="E20" s="21"/>
      <c r="F20" s="21"/>
      <c r="G20" s="21"/>
      <c r="H20" s="21"/>
      <c r="I20" s="49"/>
      <c r="J20" s="21"/>
      <c r="K20" s="31" t="s">
        <v>4</v>
      </c>
      <c r="L20" s="35">
        <v>4</v>
      </c>
      <c r="M20" s="32">
        <v>4</v>
      </c>
      <c r="N20" s="21"/>
      <c r="O20" s="23"/>
      <c r="P20" s="23"/>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row>
    <row r="21" spans="1:183" s="4" customFormat="1" ht="16" customHeight="1" x14ac:dyDescent="0.2">
      <c r="A21" s="21"/>
      <c r="B21" s="41" t="s">
        <v>10</v>
      </c>
      <c r="C21" s="51">
        <f>MOD(17.4006+26.8203725*C18+0.0000999*POWER(C19,2)+0.00000006*POWER(C19,3),360)</f>
        <v>137.93727660241984</v>
      </c>
      <c r="D21" s="38">
        <f>MOD(17.4006+26.8203725*D18+0.0000999*POWER(D19,2)+0.00000006*POWER(D19,3),360)</f>
        <v>151.34746284300763</v>
      </c>
      <c r="E21" s="21"/>
      <c r="F21" s="21"/>
      <c r="G21" s="21"/>
      <c r="H21" s="21"/>
      <c r="I21" s="49"/>
      <c r="J21" s="21"/>
      <c r="K21" s="31" t="s">
        <v>19</v>
      </c>
      <c r="L21" s="35">
        <v>3</v>
      </c>
      <c r="M21" s="32">
        <v>3</v>
      </c>
      <c r="N21" s="21"/>
      <c r="O21" s="23"/>
      <c r="P21" s="23"/>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row>
    <row r="22" spans="1:183" s="4" customFormat="1" ht="16" customHeight="1" x14ac:dyDescent="0.2">
      <c r="A22" s="21"/>
      <c r="B22" s="41" t="s">
        <v>16</v>
      </c>
      <c r="C22" s="59">
        <f>MOD(38.3776+355.52747322*C18+0.0123577*POWER(C19,2)+0.000014628*POWER(C19,3)-0.000000069*POWER(C19,4),360)</f>
        <v>78.707350805845635</v>
      </c>
      <c r="D22" s="60">
        <f>MOD(38.3776+355.52747322*D18+0.0123577*POWER(D19,2)+0.000014628*POWER(D19,3)-0.000000069*POWER(D19,4),360)</f>
        <v>256.47108625173132</v>
      </c>
      <c r="E22" s="21"/>
      <c r="F22" s="21"/>
      <c r="G22" s="21"/>
      <c r="H22" s="21"/>
      <c r="I22" s="49"/>
      <c r="J22" s="21"/>
      <c r="K22" s="31" t="s">
        <v>20</v>
      </c>
      <c r="L22" s="35">
        <v>1461</v>
      </c>
      <c r="M22" s="32">
        <v>1461</v>
      </c>
      <c r="N22" s="21"/>
      <c r="O22" s="23"/>
      <c r="P22" s="23"/>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row>
    <row r="23" spans="1:183" s="4" customFormat="1" ht="16" customHeight="1" x14ac:dyDescent="0.2">
      <c r="A23" s="21"/>
      <c r="B23" s="41" t="s">
        <v>33</v>
      </c>
      <c r="C23" s="59">
        <f>MOD(123.9767-1.44098949*C18+0.00020625*POWER(C19,2)+0.00000214*POWER(C19,3)-0.000000016*POWER(C19,4),360)</f>
        <v>8.9449166041996477</v>
      </c>
      <c r="D23" s="60">
        <f>MOD(123.9767-1.44098949*D18+0.00020625*POWER(D19,2)+0.00000214*POWER(D19,3)-0.000000016*POWER(D19,4),360)</f>
        <v>8.2244218398044495</v>
      </c>
      <c r="E23" s="21"/>
      <c r="F23" s="21"/>
      <c r="G23" s="21"/>
      <c r="H23" s="21"/>
      <c r="I23" s="49"/>
      <c r="J23" s="21"/>
      <c r="K23" s="31" t="s">
        <v>8</v>
      </c>
      <c r="L23" s="35">
        <v>5</v>
      </c>
      <c r="M23" s="32">
        <v>5</v>
      </c>
      <c r="N23" s="21"/>
      <c r="O23" s="23"/>
      <c r="P23" s="23"/>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row>
    <row r="24" spans="1:183" s="4" customFormat="1" ht="16" customHeight="1" x14ac:dyDescent="0.2">
      <c r="A24" s="21"/>
      <c r="B24" s="41" t="s">
        <v>44</v>
      </c>
      <c r="C24" s="59">
        <f>MOD(299.75+132.85*C19-0.009173*POWER(C19,2),360)</f>
        <v>282.92375002279033</v>
      </c>
      <c r="D24" s="60">
        <f>MOD(299.75+132.85*D19-0.009173*POWER(D19,2),360)</f>
        <v>282.97323942482785</v>
      </c>
      <c r="E24" s="21"/>
      <c r="F24" s="21"/>
      <c r="G24" s="21"/>
      <c r="H24" s="21"/>
      <c r="I24" s="49"/>
      <c r="J24" s="21"/>
      <c r="K24" s="31" t="s">
        <v>21</v>
      </c>
      <c r="L24" s="35">
        <v>2</v>
      </c>
      <c r="M24" s="32">
        <v>2</v>
      </c>
      <c r="N24" s="21"/>
      <c r="O24" s="23"/>
      <c r="P24" s="23"/>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row>
    <row r="25" spans="1:183" s="4" customFormat="1" ht="16" customHeight="1" x14ac:dyDescent="0.2">
      <c r="A25" s="21"/>
      <c r="B25" s="41" t="s">
        <v>45</v>
      </c>
      <c r="C25" s="59">
        <f>MOD(C23+272.75-2.3*C19,360)</f>
        <v>281.98622286318658</v>
      </c>
      <c r="D25" s="60">
        <f>MOD(D23+272.75-2.3*D19,360)</f>
        <v>281.26487131567671</v>
      </c>
      <c r="E25" s="21"/>
      <c r="F25" s="21"/>
      <c r="G25" s="21"/>
      <c r="H25" s="21"/>
      <c r="I25" s="49"/>
      <c r="J25" s="21"/>
      <c r="K25" s="31" t="s">
        <v>35</v>
      </c>
      <c r="L25" s="35">
        <v>153</v>
      </c>
      <c r="M25" s="32">
        <v>153</v>
      </c>
      <c r="N25" s="21"/>
      <c r="O25" s="23"/>
      <c r="P25" s="23"/>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row>
    <row r="26" spans="1:183" s="4" customFormat="1" ht="16" customHeight="1" x14ac:dyDescent="0.2">
      <c r="A26" s="21"/>
      <c r="B26" s="41" t="s">
        <v>15</v>
      </c>
      <c r="C26" s="59">
        <f>1-0.002516*C19-0.0000074*POWER(C19,2)</f>
        <v>1.0003185450095302</v>
      </c>
      <c r="D26" s="60">
        <f>1-0.002516*D19-0.0000074*POWER(D19,2)</f>
        <v>1.0003176084605543</v>
      </c>
      <c r="E26" s="21"/>
      <c r="F26" s="21"/>
      <c r="G26" s="21"/>
      <c r="H26" s="21"/>
      <c r="I26" s="49"/>
      <c r="J26" s="21"/>
      <c r="K26" s="31" t="s">
        <v>22</v>
      </c>
      <c r="L26" s="35">
        <v>2</v>
      </c>
      <c r="M26" s="32">
        <v>2</v>
      </c>
      <c r="N26" s="21"/>
      <c r="O26" s="23"/>
      <c r="P26" s="23"/>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row>
    <row r="27" spans="1:183" s="4" customFormat="1" ht="16" customHeight="1" x14ac:dyDescent="0.2">
      <c r="A27" s="21"/>
      <c r="B27" s="41" t="s">
        <v>51</v>
      </c>
      <c r="C27" s="59">
        <f>-0.4721*SIN(C29*C22)-0.1649*SIN(C29*2*C20)-0.0868*SIN(C29*(2*C20-C22))+0.0084*SIN(C29*(2*C20+C22))-C26*0.0083*SIN(C29*(2*C20-C21))-C26*0.0039*SIN(C29*(2*C20-C21-C22))+0.0034*SIN(C29*2*C22)-0.0031*SIN(C29*(2*C20-2*C22))+C26*0.003*SIN(C29*(2*C20+C21))+C26*0.0028*SIN(C29*(C21-C22))+C26*0.0026*SIN(C29*C21)+0.0025*SIN(C29*4*C20)+0.0024*SIN(C29*C20)+C26*0.0022*SIN(C29*(C21+C22))+0.0017*SIN(C29*C23)+0.0014*SIN(C29*(4*C20-C22))+C26*0.0005*SIN(C29*(2*C20+C21-C22))+C26*0.0004*SIN(C29*(2*C20-C21+C22))-C26*0.0003*SIN(C26*(2*C20-2*C21))+C26*0.0003*SIN(C29*(4*C20-C21))+0.0003*SIN(C29*C24)+0.0003*SIN(C29*C25)</f>
        <v>-0.31673496984401733</v>
      </c>
      <c r="D27" s="60">
        <f>-0.4721*SIN(D29*D22)-0.1649*SIN(D29*2*D20)-0.0868*SIN(D29*(2*D20-D22))+0.0084*SIN(D29*(2*D20+D22))-D26*0.0083*SIN(D29*(2*D20-D21))-D26*0.0039*SIN(D29*(2*D20-D21-D22))+0.0034*SIN(D29*2*D22)-0.0031*SIN(D29*(2*D20-2*D22))+D26*0.003*SIN(D29*(2*D20+D21))+D26*0.0028*SIN(D29*(D21-D22))+D26*0.0026*SIN(D29*D21)+0.0025*SIN(D29*4*D20)+0.0024*SIN(D29*D20)+D26*0.0022*SIN(D29*(D21+D22))+0.0017*SIN(D29*D23)+0.0014*SIN(D29*(4*D20-D22))+D26*0.0005*SIN(D29*(2*D20+D21-D22))+D26*0.0004*SIN(D29*(2*D20-D21+D22))-D26*0.0003*SIN(D26*(2*D20-2*D21))+D26*0.0003*SIN(D29*(4*D20-D21))+0.0003*SIN(D29*D24)+0.0003*SIN(D29*D25)</f>
        <v>0.62527218600716905</v>
      </c>
      <c r="E27" s="21"/>
      <c r="F27" s="21"/>
      <c r="G27" s="21"/>
      <c r="H27" s="21"/>
      <c r="I27" s="49"/>
      <c r="J27" s="21"/>
      <c r="K27" s="31" t="s">
        <v>23</v>
      </c>
      <c r="L27" s="35">
        <v>12</v>
      </c>
      <c r="M27" s="32">
        <v>12</v>
      </c>
      <c r="N27" s="21"/>
      <c r="O27" s="23"/>
      <c r="P27" s="23"/>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row>
    <row r="28" spans="1:183" s="4" customFormat="1" ht="16" customHeight="1" x14ac:dyDescent="0.2">
      <c r="A28" s="21"/>
      <c r="B28" s="42" t="s">
        <v>34</v>
      </c>
      <c r="C28" s="52">
        <f>2451565.1619+27.212220817*C18+0.0002572*POWER(C19,2)-0.000000021*POWER(C19,3)-0.000000000088*POWER(C19,4)+C27</f>
        <v>2446938.7676302665</v>
      </c>
      <c r="D28" s="39">
        <f>2451565.1619+27.212220817*D18+0.0002572*POWER(D19,2)-0.000000021*POWER(D19,3)-0.000000000088*POWER(D19,4)+D27</f>
        <v>2446953.3157478063</v>
      </c>
      <c r="E28" s="21"/>
      <c r="F28" s="21"/>
      <c r="G28" s="21"/>
      <c r="H28" s="21"/>
      <c r="I28" s="49"/>
      <c r="J28" s="21"/>
      <c r="K28" s="33" t="s">
        <v>5</v>
      </c>
      <c r="L28" s="36">
        <f>MOD(L4-INT(L4)+0.5,1)</f>
        <v>0.26763026649132371</v>
      </c>
      <c r="M28" s="34">
        <f>MOD(M4-INT(M4)+0.5,1)</f>
        <v>0.81574780633673072</v>
      </c>
      <c r="N28" s="21"/>
      <c r="O28" s="23"/>
      <c r="P28" s="23"/>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row>
    <row r="29" spans="1:183" s="4" customFormat="1" ht="16" customHeight="1" x14ac:dyDescent="0.2">
      <c r="A29" s="21"/>
      <c r="B29" s="24" t="s">
        <v>52</v>
      </c>
      <c r="C29" s="61">
        <f>PI()/180</f>
        <v>1.7453292519943295E-2</v>
      </c>
      <c r="D29" s="62">
        <f>PI()/180</f>
        <v>1.7453292519943295E-2</v>
      </c>
      <c r="E29" s="21"/>
      <c r="F29" s="21"/>
      <c r="G29" s="21"/>
      <c r="H29" s="21"/>
      <c r="I29" s="49"/>
      <c r="J29" s="21"/>
      <c r="K29" s="21"/>
      <c r="L29" s="21"/>
      <c r="M29" s="21"/>
      <c r="N29" s="21"/>
      <c r="O29" s="23"/>
      <c r="P29" s="23"/>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row>
    <row r="30" spans="1:183" s="4" customFormat="1" ht="16" customHeight="1" x14ac:dyDescent="0.2">
      <c r="A30" s="21"/>
      <c r="B30" s="21"/>
      <c r="C30" s="21"/>
      <c r="D30" s="21"/>
      <c r="E30" s="21"/>
      <c r="F30" s="21"/>
      <c r="G30" s="21"/>
      <c r="H30" s="21"/>
      <c r="I30" s="49"/>
      <c r="J30" s="21"/>
      <c r="K30" s="21"/>
      <c r="L30" s="21"/>
      <c r="M30" s="21"/>
      <c r="N30" s="21"/>
      <c r="O30" s="23"/>
      <c r="P30" s="23"/>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c r="FP30" s="21"/>
      <c r="FQ30" s="21"/>
      <c r="FR30" s="21"/>
      <c r="FS30" s="21"/>
      <c r="FT30" s="21"/>
      <c r="FU30" s="21"/>
      <c r="FV30" s="21"/>
      <c r="FW30" s="21"/>
      <c r="FX30" s="21"/>
      <c r="FY30" s="21"/>
      <c r="FZ30" s="21"/>
      <c r="GA30" s="21"/>
    </row>
    <row r="31" spans="1:183" s="4" customFormat="1" ht="16" customHeight="1" x14ac:dyDescent="0.2">
      <c r="A31" s="21"/>
      <c r="B31" s="21"/>
      <c r="C31" s="21"/>
      <c r="D31" s="21"/>
      <c r="E31" s="21"/>
      <c r="F31" s="21"/>
      <c r="G31" s="21"/>
      <c r="H31" s="21"/>
      <c r="I31" s="49"/>
      <c r="J31" s="21"/>
      <c r="K31" s="21"/>
      <c r="L31" s="21"/>
      <c r="M31" s="21"/>
      <c r="N31" s="21"/>
      <c r="O31" s="23"/>
      <c r="P31" s="23"/>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21"/>
      <c r="FR31" s="21"/>
      <c r="FS31" s="21"/>
      <c r="FT31" s="21"/>
      <c r="FU31" s="21"/>
      <c r="FV31" s="21"/>
      <c r="FW31" s="21"/>
      <c r="FX31" s="21"/>
      <c r="FY31" s="21"/>
      <c r="FZ31" s="21"/>
      <c r="GA31" s="21"/>
    </row>
    <row r="32" spans="1:183" s="4" customFormat="1" ht="16" customHeight="1" x14ac:dyDescent="0.2">
      <c r="A32" s="21"/>
      <c r="B32" s="21"/>
      <c r="C32" s="21"/>
      <c r="D32" s="21"/>
      <c r="E32" s="21"/>
      <c r="F32" s="21"/>
      <c r="G32" s="21"/>
      <c r="H32" s="21"/>
      <c r="I32" s="49"/>
      <c r="J32" s="21"/>
      <c r="K32" s="21"/>
      <c r="L32" s="21"/>
      <c r="M32" s="21"/>
      <c r="N32" s="21"/>
      <c r="O32" s="23"/>
      <c r="P32" s="23"/>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c r="FP32" s="21"/>
      <c r="FQ32" s="21"/>
      <c r="FR32" s="21"/>
      <c r="FS32" s="21"/>
      <c r="FT32" s="21"/>
      <c r="FU32" s="21"/>
      <c r="FV32" s="21"/>
      <c r="FW32" s="21"/>
      <c r="FX32" s="21"/>
      <c r="FY32" s="21"/>
      <c r="FZ32" s="21"/>
      <c r="GA32" s="21"/>
    </row>
    <row r="33" spans="1:183" s="4" customFormat="1" ht="16" customHeight="1" x14ac:dyDescent="0.2">
      <c r="A33" s="21"/>
      <c r="B33" s="21"/>
      <c r="C33" s="21"/>
      <c r="D33" s="21"/>
      <c r="E33" s="21"/>
      <c r="F33" s="21"/>
      <c r="G33" s="21"/>
      <c r="H33" s="21"/>
      <c r="I33" s="49"/>
      <c r="J33" s="21"/>
      <c r="K33" s="21"/>
      <c r="L33" s="21"/>
      <c r="M33" s="21"/>
      <c r="N33" s="21"/>
      <c r="O33" s="23"/>
      <c r="P33" s="23"/>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c r="FP33" s="21"/>
      <c r="FQ33" s="21"/>
      <c r="FR33" s="21"/>
      <c r="FS33" s="21"/>
      <c r="FT33" s="21"/>
      <c r="FU33" s="21"/>
      <c r="FV33" s="21"/>
      <c r="FW33" s="21"/>
      <c r="FX33" s="21"/>
      <c r="FY33" s="21"/>
      <c r="FZ33" s="21"/>
      <c r="GA33" s="21"/>
    </row>
    <row r="34" spans="1:183" s="4" customFormat="1" ht="16" customHeight="1" x14ac:dyDescent="0.2">
      <c r="A34" s="21"/>
      <c r="B34" s="21"/>
      <c r="C34" s="21"/>
      <c r="D34" s="21"/>
      <c r="E34" s="21"/>
      <c r="F34" s="21"/>
      <c r="G34" s="21"/>
      <c r="H34" s="21"/>
      <c r="I34" s="49"/>
      <c r="J34" s="21"/>
      <c r="K34" s="21"/>
      <c r="L34" s="21"/>
      <c r="M34" s="21"/>
      <c r="N34" s="21"/>
      <c r="O34" s="23"/>
      <c r="P34" s="23"/>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c r="GA34" s="21"/>
    </row>
    <row r="35" spans="1:183" s="4" customFormat="1" ht="16" customHeight="1" x14ac:dyDescent="0.2">
      <c r="A35" s="21"/>
      <c r="B35" s="21"/>
      <c r="C35" s="21"/>
      <c r="D35" s="21"/>
      <c r="E35" s="21"/>
      <c r="F35" s="21"/>
      <c r="G35" s="21"/>
      <c r="H35" s="21"/>
      <c r="I35" s="49"/>
      <c r="J35" s="21"/>
      <c r="K35" s="21"/>
      <c r="L35" s="21"/>
      <c r="M35" s="21"/>
      <c r="N35" s="21"/>
      <c r="O35" s="23"/>
      <c r="P35" s="23"/>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row>
    <row r="36" spans="1:183" s="4" customFormat="1" ht="16" customHeight="1" x14ac:dyDescent="0.2">
      <c r="A36" s="21"/>
      <c r="B36" s="21"/>
      <c r="C36" s="21"/>
      <c r="D36" s="21"/>
      <c r="E36" s="21"/>
      <c r="F36" s="21"/>
      <c r="G36" s="21"/>
      <c r="H36" s="21"/>
      <c r="I36" s="49"/>
      <c r="J36" s="21"/>
      <c r="K36" s="21"/>
      <c r="L36" s="21"/>
      <c r="M36" s="21"/>
      <c r="N36" s="21"/>
      <c r="O36" s="23"/>
      <c r="P36" s="23"/>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row>
    <row r="37" spans="1:183" s="4" customFormat="1" ht="16" customHeight="1" x14ac:dyDescent="0.2">
      <c r="A37" s="21"/>
      <c r="B37" s="21"/>
      <c r="C37" s="21"/>
      <c r="D37" s="21"/>
      <c r="E37" s="21"/>
      <c r="F37" s="21"/>
      <c r="G37" s="21"/>
      <c r="H37" s="21"/>
      <c r="I37" s="49"/>
      <c r="J37" s="21"/>
      <c r="K37" s="21"/>
      <c r="L37" s="21"/>
      <c r="M37" s="21"/>
      <c r="N37" s="21"/>
      <c r="O37" s="23"/>
      <c r="P37" s="23"/>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row>
    <row r="38" spans="1:183" s="4" customFormat="1" ht="16" customHeight="1" x14ac:dyDescent="0.2">
      <c r="A38" s="21"/>
      <c r="B38" s="21"/>
      <c r="C38" s="21"/>
      <c r="D38" s="21"/>
      <c r="E38" s="21"/>
      <c r="F38" s="21"/>
      <c r="G38" s="21"/>
      <c r="H38" s="21"/>
      <c r="I38" s="49"/>
      <c r="J38" s="21"/>
      <c r="K38" s="21"/>
      <c r="L38" s="21"/>
      <c r="M38" s="21"/>
      <c r="N38" s="21"/>
      <c r="O38" s="23"/>
      <c r="P38" s="23"/>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row>
    <row r="39" spans="1:183" s="4" customFormat="1" ht="16" customHeight="1" x14ac:dyDescent="0.2">
      <c r="A39" s="21"/>
      <c r="B39" s="21"/>
      <c r="C39" s="21"/>
      <c r="D39" s="21"/>
      <c r="E39" s="21"/>
      <c r="F39" s="21"/>
      <c r="G39" s="21"/>
      <c r="H39" s="21"/>
      <c r="I39" s="49"/>
      <c r="J39" s="21"/>
      <c r="K39" s="21"/>
      <c r="L39" s="21"/>
      <c r="M39" s="21"/>
      <c r="N39" s="21"/>
      <c r="O39" s="23"/>
      <c r="P39" s="23"/>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row>
    <row r="40" spans="1:183" s="4" customFormat="1" ht="16" customHeight="1" x14ac:dyDescent="0.2">
      <c r="A40" s="21"/>
      <c r="B40" s="21"/>
      <c r="C40" s="21"/>
      <c r="D40" s="21"/>
      <c r="E40" s="21"/>
      <c r="F40" s="21"/>
      <c r="G40" s="21"/>
      <c r="H40" s="21"/>
      <c r="I40" s="49"/>
      <c r="J40" s="21"/>
      <c r="K40" s="21"/>
      <c r="L40" s="21"/>
      <c r="M40" s="21"/>
      <c r="N40" s="21"/>
      <c r="O40" s="23"/>
      <c r="P40" s="23"/>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row>
    <row r="41" spans="1:183" s="4" customFormat="1" ht="16" customHeight="1" x14ac:dyDescent="0.2">
      <c r="A41" s="21"/>
      <c r="B41" s="21"/>
      <c r="C41" s="21"/>
      <c r="D41" s="21"/>
      <c r="E41" s="21"/>
      <c r="F41" s="21"/>
      <c r="G41" s="21"/>
      <c r="H41" s="21"/>
      <c r="I41" s="49"/>
      <c r="J41" s="21"/>
      <c r="K41" s="21"/>
      <c r="L41" s="21"/>
      <c r="M41" s="21"/>
      <c r="N41" s="21"/>
      <c r="O41" s="23"/>
      <c r="P41" s="23"/>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row>
    <row r="42" spans="1:183" s="4" customFormat="1" ht="16" customHeight="1" x14ac:dyDescent="0.2">
      <c r="A42" s="21"/>
      <c r="B42" s="21"/>
      <c r="C42" s="21"/>
      <c r="D42" s="21"/>
      <c r="E42" s="21"/>
      <c r="F42" s="21"/>
      <c r="G42" s="21"/>
      <c r="H42" s="21"/>
      <c r="I42" s="49"/>
      <c r="J42" s="21"/>
      <c r="K42" s="21"/>
      <c r="L42" s="21"/>
      <c r="M42" s="21"/>
      <c r="N42" s="21"/>
      <c r="O42" s="23"/>
      <c r="P42" s="23"/>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row>
    <row r="43" spans="1:183" s="4" customFormat="1" ht="16" customHeight="1" x14ac:dyDescent="0.2">
      <c r="A43" s="21"/>
      <c r="B43" s="21"/>
      <c r="C43" s="21"/>
      <c r="D43" s="21"/>
      <c r="E43" s="21"/>
      <c r="F43" s="21"/>
      <c r="G43" s="21"/>
      <c r="H43" s="21"/>
      <c r="I43" s="49"/>
      <c r="J43" s="21"/>
      <c r="K43" s="21"/>
      <c r="L43" s="21"/>
      <c r="M43" s="21"/>
      <c r="N43" s="21"/>
      <c r="O43" s="23"/>
      <c r="P43" s="23"/>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row>
    <row r="44" spans="1:183" s="4" customFormat="1" ht="16" customHeight="1" x14ac:dyDescent="0.2">
      <c r="A44" s="21"/>
      <c r="B44" s="21"/>
      <c r="C44" s="21"/>
      <c r="D44" s="21"/>
      <c r="E44" s="21"/>
      <c r="F44" s="21"/>
      <c r="G44" s="21"/>
      <c r="H44" s="21"/>
      <c r="I44" s="49"/>
      <c r="J44" s="21"/>
      <c r="K44" s="21"/>
      <c r="L44" s="21"/>
      <c r="M44" s="21"/>
      <c r="N44" s="21"/>
      <c r="O44" s="23"/>
      <c r="P44" s="23"/>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row>
    <row r="45" spans="1:183" s="4" customFormat="1" ht="16" customHeight="1" x14ac:dyDescent="0.2">
      <c r="A45" s="21"/>
      <c r="B45" s="21"/>
      <c r="C45" s="21"/>
      <c r="D45" s="21"/>
      <c r="E45" s="21"/>
      <c r="F45" s="21"/>
      <c r="G45" s="21"/>
      <c r="H45" s="21"/>
      <c r="I45" s="49"/>
      <c r="J45" s="21"/>
      <c r="K45" s="21"/>
      <c r="L45" s="21"/>
      <c r="M45" s="21"/>
      <c r="N45" s="21"/>
      <c r="O45" s="23"/>
      <c r="P45" s="23"/>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row>
    <row r="46" spans="1:183" s="4" customFormat="1" ht="16" customHeight="1" x14ac:dyDescent="0.2">
      <c r="A46" s="21"/>
      <c r="B46" s="21"/>
      <c r="C46" s="21"/>
      <c r="D46" s="21"/>
      <c r="E46" s="21"/>
      <c r="F46" s="21"/>
      <c r="G46" s="21"/>
      <c r="H46" s="21"/>
      <c r="I46" s="49"/>
      <c r="J46" s="21"/>
      <c r="K46" s="21"/>
      <c r="L46" s="21"/>
      <c r="M46" s="21"/>
      <c r="N46" s="21"/>
      <c r="O46" s="23"/>
      <c r="P46" s="23"/>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row>
    <row r="47" spans="1:183" s="4" customFormat="1" ht="16" customHeight="1" x14ac:dyDescent="0.2">
      <c r="A47" s="21"/>
      <c r="B47" s="21"/>
      <c r="C47" s="21"/>
      <c r="D47" s="21"/>
      <c r="E47" s="21"/>
      <c r="F47" s="21"/>
      <c r="G47" s="21"/>
      <c r="H47" s="21"/>
      <c r="I47" s="49"/>
      <c r="J47" s="21"/>
      <c r="K47" s="21"/>
      <c r="L47" s="21"/>
      <c r="M47" s="21"/>
      <c r="N47" s="21"/>
      <c r="O47" s="23"/>
      <c r="P47" s="23"/>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row>
    <row r="48" spans="1:183" s="4" customFormat="1" ht="16" customHeight="1" x14ac:dyDescent="0.2">
      <c r="A48" s="21"/>
      <c r="B48" s="21"/>
      <c r="C48" s="21"/>
      <c r="D48" s="21"/>
      <c r="E48" s="21"/>
      <c r="F48" s="21"/>
      <c r="G48" s="21"/>
      <c r="H48" s="21"/>
      <c r="I48" s="49"/>
      <c r="J48" s="21"/>
      <c r="K48" s="21"/>
      <c r="L48" s="21"/>
      <c r="M48" s="21"/>
      <c r="N48" s="21"/>
      <c r="O48" s="23"/>
      <c r="P48" s="23"/>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row>
    <row r="49" spans="1:183" s="4" customFormat="1" ht="16" customHeight="1" x14ac:dyDescent="0.2">
      <c r="A49" s="21"/>
      <c r="B49" s="21"/>
      <c r="C49" s="21"/>
      <c r="D49" s="21"/>
      <c r="E49" s="21"/>
      <c r="F49" s="21"/>
      <c r="G49" s="21"/>
      <c r="H49" s="21"/>
      <c r="I49" s="49"/>
      <c r="J49" s="21"/>
      <c r="K49" s="21"/>
      <c r="L49" s="21"/>
      <c r="M49" s="21"/>
      <c r="N49" s="21"/>
      <c r="O49" s="23"/>
      <c r="P49" s="23"/>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c r="FP49" s="21"/>
      <c r="FQ49" s="21"/>
      <c r="FR49" s="21"/>
      <c r="FS49" s="21"/>
      <c r="FT49" s="21"/>
      <c r="FU49" s="21"/>
      <c r="FV49" s="21"/>
      <c r="FW49" s="21"/>
      <c r="FX49" s="21"/>
      <c r="FY49" s="21"/>
      <c r="FZ49" s="21"/>
      <c r="GA49" s="21"/>
    </row>
    <row r="50" spans="1:183" s="4" customFormat="1" ht="16" customHeight="1" x14ac:dyDescent="0.2">
      <c r="A50" s="21"/>
      <c r="B50" s="21"/>
      <c r="C50" s="21"/>
      <c r="D50" s="21"/>
      <c r="E50" s="21"/>
      <c r="F50" s="21"/>
      <c r="G50" s="21"/>
      <c r="H50" s="21"/>
      <c r="I50" s="49"/>
      <c r="J50" s="21"/>
      <c r="K50" s="21"/>
      <c r="L50" s="21"/>
      <c r="M50" s="21"/>
      <c r="N50" s="21"/>
      <c r="O50" s="23"/>
      <c r="P50" s="23"/>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row>
    <row r="51" spans="1:183" s="4" customFormat="1" ht="16" customHeight="1" x14ac:dyDescent="0.2">
      <c r="A51" s="21"/>
      <c r="B51" s="21"/>
      <c r="C51" s="21"/>
      <c r="D51" s="21"/>
      <c r="E51" s="21"/>
      <c r="F51" s="21"/>
      <c r="G51" s="21"/>
      <c r="H51" s="21"/>
      <c r="I51" s="49"/>
      <c r="J51" s="21"/>
      <c r="K51" s="21"/>
      <c r="L51" s="21"/>
      <c r="M51" s="21"/>
      <c r="N51" s="21"/>
      <c r="O51" s="23"/>
      <c r="P51" s="23"/>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row>
    <row r="52" spans="1:183" s="4" customFormat="1" ht="16" customHeight="1" x14ac:dyDescent="0.2">
      <c r="A52" s="21"/>
      <c r="B52" s="21"/>
      <c r="C52" s="21"/>
      <c r="D52" s="21"/>
      <c r="E52" s="21"/>
      <c r="F52" s="21"/>
      <c r="G52" s="21"/>
      <c r="H52" s="21"/>
      <c r="I52" s="49"/>
      <c r="J52" s="21"/>
      <c r="K52" s="21"/>
      <c r="L52" s="21"/>
      <c r="M52" s="21"/>
      <c r="N52" s="21"/>
      <c r="O52" s="23"/>
      <c r="P52" s="23"/>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21"/>
      <c r="EY52" s="21"/>
      <c r="EZ52" s="21"/>
      <c r="FA52" s="21"/>
      <c r="FB52" s="21"/>
      <c r="FC52" s="21"/>
      <c r="FD52" s="21"/>
      <c r="FE52" s="21"/>
      <c r="FF52" s="21"/>
      <c r="FG52" s="21"/>
      <c r="FH52" s="21"/>
      <c r="FI52" s="21"/>
      <c r="FJ52" s="21"/>
      <c r="FK52" s="21"/>
      <c r="FL52" s="21"/>
      <c r="FM52" s="21"/>
      <c r="FN52" s="21"/>
      <c r="FO52" s="21"/>
      <c r="FP52" s="21"/>
      <c r="FQ52" s="21"/>
      <c r="FR52" s="21"/>
      <c r="FS52" s="21"/>
      <c r="FT52" s="21"/>
      <c r="FU52" s="21"/>
      <c r="FV52" s="21"/>
      <c r="FW52" s="21"/>
      <c r="FX52" s="21"/>
      <c r="FY52" s="21"/>
      <c r="FZ52" s="21"/>
      <c r="GA52" s="21"/>
    </row>
    <row r="53" spans="1:183" s="4" customFormat="1" ht="16" customHeight="1" x14ac:dyDescent="0.2">
      <c r="A53" s="21"/>
      <c r="B53" s="21"/>
      <c r="C53" s="21"/>
      <c r="D53" s="21"/>
      <c r="E53" s="21"/>
      <c r="F53" s="21"/>
      <c r="G53" s="21"/>
      <c r="H53" s="21"/>
      <c r="I53" s="49"/>
      <c r="J53" s="21"/>
      <c r="K53" s="21"/>
      <c r="L53" s="21"/>
      <c r="M53" s="21"/>
      <c r="N53" s="21"/>
      <c r="O53" s="23"/>
      <c r="P53" s="23"/>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21"/>
      <c r="FD53" s="21"/>
      <c r="FE53" s="21"/>
      <c r="FF53" s="21"/>
      <c r="FG53" s="21"/>
      <c r="FH53" s="21"/>
      <c r="FI53" s="21"/>
      <c r="FJ53" s="21"/>
      <c r="FK53" s="21"/>
      <c r="FL53" s="21"/>
      <c r="FM53" s="21"/>
      <c r="FN53" s="21"/>
      <c r="FO53" s="21"/>
      <c r="FP53" s="21"/>
      <c r="FQ53" s="21"/>
      <c r="FR53" s="21"/>
      <c r="FS53" s="21"/>
      <c r="FT53" s="21"/>
      <c r="FU53" s="21"/>
      <c r="FV53" s="21"/>
      <c r="FW53" s="21"/>
      <c r="FX53" s="21"/>
      <c r="FY53" s="21"/>
      <c r="FZ53" s="21"/>
      <c r="GA53" s="21"/>
    </row>
    <row r="54" spans="1:183" s="4" customFormat="1" ht="16" customHeight="1" x14ac:dyDescent="0.2">
      <c r="A54" s="21"/>
      <c r="B54" s="21"/>
      <c r="C54" s="21"/>
      <c r="D54" s="21"/>
      <c r="E54" s="21"/>
      <c r="F54" s="21"/>
      <c r="G54" s="21"/>
      <c r="H54" s="21"/>
      <c r="I54" s="49"/>
      <c r="J54" s="21"/>
      <c r="K54" s="21"/>
      <c r="L54" s="21"/>
      <c r="M54" s="21"/>
      <c r="N54" s="21"/>
      <c r="O54" s="23"/>
      <c r="P54" s="23"/>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21"/>
      <c r="FR54" s="21"/>
      <c r="FS54" s="21"/>
      <c r="FT54" s="21"/>
      <c r="FU54" s="21"/>
      <c r="FV54" s="21"/>
      <c r="FW54" s="21"/>
      <c r="FX54" s="21"/>
      <c r="FY54" s="21"/>
      <c r="FZ54" s="21"/>
      <c r="GA54" s="21"/>
    </row>
    <row r="55" spans="1:183" s="4" customFormat="1" ht="16" customHeight="1" x14ac:dyDescent="0.2">
      <c r="A55" s="21"/>
      <c r="B55" s="21"/>
      <c r="C55" s="21"/>
      <c r="D55" s="21"/>
      <c r="E55" s="21"/>
      <c r="F55" s="21"/>
      <c r="G55" s="21"/>
      <c r="H55" s="21"/>
      <c r="I55" s="49"/>
      <c r="J55" s="21"/>
      <c r="K55" s="21"/>
      <c r="L55" s="21"/>
      <c r="M55" s="21"/>
      <c r="N55" s="21"/>
      <c r="O55" s="23"/>
      <c r="P55" s="23"/>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c r="FL55" s="21"/>
      <c r="FM55" s="21"/>
      <c r="FN55" s="21"/>
      <c r="FO55" s="21"/>
      <c r="FP55" s="21"/>
      <c r="FQ55" s="21"/>
      <c r="FR55" s="21"/>
      <c r="FS55" s="21"/>
      <c r="FT55" s="21"/>
      <c r="FU55" s="21"/>
      <c r="FV55" s="21"/>
      <c r="FW55" s="21"/>
      <c r="FX55" s="21"/>
      <c r="FY55" s="21"/>
      <c r="FZ55" s="21"/>
      <c r="GA55" s="21"/>
    </row>
    <row r="56" spans="1:183" s="4" customFormat="1" ht="16" customHeight="1" x14ac:dyDescent="0.2">
      <c r="A56" s="21"/>
      <c r="B56" s="21"/>
      <c r="C56" s="21"/>
      <c r="D56" s="21"/>
      <c r="E56" s="21"/>
      <c r="F56" s="21"/>
      <c r="G56" s="21"/>
      <c r="H56" s="21"/>
      <c r="I56" s="49"/>
      <c r="J56" s="21"/>
      <c r="K56" s="21"/>
      <c r="L56" s="21"/>
      <c r="M56" s="21"/>
      <c r="N56" s="21"/>
      <c r="O56" s="23"/>
      <c r="P56" s="23"/>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row>
    <row r="57" spans="1:183" s="4" customFormat="1" ht="16" customHeight="1" x14ac:dyDescent="0.2">
      <c r="A57" s="21"/>
      <c r="B57" s="21"/>
      <c r="C57" s="21"/>
      <c r="D57" s="21"/>
      <c r="E57" s="21"/>
      <c r="F57" s="21"/>
      <c r="G57" s="21"/>
      <c r="H57" s="21"/>
      <c r="I57" s="49"/>
      <c r="J57" s="21"/>
      <c r="K57" s="21"/>
      <c r="L57" s="21"/>
      <c r="M57" s="21"/>
      <c r="N57" s="21"/>
      <c r="O57" s="23"/>
      <c r="P57" s="23"/>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row>
    <row r="58" spans="1:183" s="4" customFormat="1" ht="16" customHeight="1" x14ac:dyDescent="0.2">
      <c r="A58" s="21"/>
      <c r="B58" s="21"/>
      <c r="C58" s="21"/>
      <c r="D58" s="21"/>
      <c r="E58" s="21"/>
      <c r="F58" s="21"/>
      <c r="G58" s="21"/>
      <c r="H58" s="21"/>
      <c r="I58" s="49"/>
      <c r="J58" s="21"/>
      <c r="K58" s="21"/>
      <c r="L58" s="21"/>
      <c r="M58" s="21"/>
      <c r="N58" s="21"/>
      <c r="O58" s="23"/>
      <c r="P58" s="23"/>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21"/>
      <c r="EY58" s="21"/>
      <c r="EZ58" s="21"/>
      <c r="FA58" s="21"/>
      <c r="FB58" s="21"/>
      <c r="FC58" s="21"/>
      <c r="FD58" s="21"/>
      <c r="FE58" s="21"/>
      <c r="FF58" s="21"/>
      <c r="FG58" s="21"/>
      <c r="FH58" s="21"/>
      <c r="FI58" s="21"/>
      <c r="FJ58" s="21"/>
      <c r="FK58" s="21"/>
      <c r="FL58" s="21"/>
      <c r="FM58" s="21"/>
      <c r="FN58" s="21"/>
      <c r="FO58" s="21"/>
      <c r="FP58" s="21"/>
      <c r="FQ58" s="21"/>
      <c r="FR58" s="21"/>
      <c r="FS58" s="21"/>
      <c r="FT58" s="21"/>
      <c r="FU58" s="21"/>
      <c r="FV58" s="21"/>
      <c r="FW58" s="21"/>
      <c r="FX58" s="21"/>
      <c r="FY58" s="21"/>
      <c r="FZ58" s="21"/>
      <c r="GA58" s="21"/>
    </row>
    <row r="59" spans="1:183" s="4" customFormat="1" ht="16" customHeight="1" x14ac:dyDescent="0.2">
      <c r="A59" s="21"/>
      <c r="B59" s="21"/>
      <c r="C59" s="21"/>
      <c r="D59" s="21"/>
      <c r="E59" s="21"/>
      <c r="F59" s="21"/>
      <c r="G59" s="21"/>
      <c r="H59" s="21"/>
      <c r="I59" s="49"/>
      <c r="J59" s="21"/>
      <c r="K59" s="21"/>
      <c r="L59" s="21"/>
      <c r="M59" s="21"/>
      <c r="N59" s="21"/>
      <c r="O59" s="23"/>
      <c r="P59" s="23"/>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21"/>
      <c r="FD59" s="21"/>
      <c r="FE59" s="21"/>
      <c r="FF59" s="21"/>
      <c r="FG59" s="21"/>
      <c r="FH59" s="21"/>
      <c r="FI59" s="21"/>
      <c r="FJ59" s="21"/>
      <c r="FK59" s="21"/>
      <c r="FL59" s="21"/>
      <c r="FM59" s="21"/>
      <c r="FN59" s="21"/>
      <c r="FO59" s="21"/>
      <c r="FP59" s="21"/>
      <c r="FQ59" s="21"/>
      <c r="FR59" s="21"/>
      <c r="FS59" s="21"/>
      <c r="FT59" s="21"/>
      <c r="FU59" s="21"/>
      <c r="FV59" s="21"/>
      <c r="FW59" s="21"/>
      <c r="FX59" s="21"/>
      <c r="FY59" s="21"/>
      <c r="FZ59" s="21"/>
      <c r="GA59" s="21"/>
    </row>
    <row r="60" spans="1:183" s="4" customFormat="1" ht="16" customHeight="1" x14ac:dyDescent="0.2">
      <c r="A60" s="21"/>
      <c r="B60" s="21"/>
      <c r="C60" s="21"/>
      <c r="D60" s="21"/>
      <c r="E60" s="21"/>
      <c r="F60" s="21"/>
      <c r="G60" s="21"/>
      <c r="H60" s="21"/>
      <c r="I60" s="49"/>
      <c r="J60" s="21"/>
      <c r="K60" s="21"/>
      <c r="L60" s="21"/>
      <c r="M60" s="21"/>
      <c r="N60" s="21"/>
      <c r="O60" s="23"/>
      <c r="P60" s="23"/>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21"/>
      <c r="FD60" s="21"/>
      <c r="FE60" s="21"/>
      <c r="FF60" s="21"/>
      <c r="FG60" s="21"/>
      <c r="FH60" s="21"/>
      <c r="FI60" s="21"/>
      <c r="FJ60" s="21"/>
      <c r="FK60" s="21"/>
      <c r="FL60" s="21"/>
      <c r="FM60" s="21"/>
      <c r="FN60" s="21"/>
      <c r="FO60" s="21"/>
      <c r="FP60" s="21"/>
      <c r="FQ60" s="21"/>
      <c r="FR60" s="21"/>
      <c r="FS60" s="21"/>
      <c r="FT60" s="21"/>
      <c r="FU60" s="21"/>
      <c r="FV60" s="21"/>
      <c r="FW60" s="21"/>
      <c r="FX60" s="21"/>
      <c r="FY60" s="21"/>
      <c r="FZ60" s="21"/>
      <c r="GA60" s="21"/>
    </row>
    <row r="61" spans="1:183" s="4" customFormat="1" ht="16" customHeight="1" x14ac:dyDescent="0.2">
      <c r="A61" s="21"/>
      <c r="B61" s="21"/>
      <c r="C61" s="21"/>
      <c r="D61" s="21"/>
      <c r="E61" s="21"/>
      <c r="F61" s="21"/>
      <c r="G61" s="21"/>
      <c r="H61" s="21"/>
      <c r="I61" s="49"/>
      <c r="J61" s="21"/>
      <c r="K61" s="21"/>
      <c r="L61" s="21"/>
      <c r="M61" s="21"/>
      <c r="N61" s="21"/>
      <c r="O61" s="23"/>
      <c r="P61" s="23"/>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21"/>
      <c r="FD61" s="21"/>
      <c r="FE61" s="21"/>
      <c r="FF61" s="21"/>
      <c r="FG61" s="21"/>
      <c r="FH61" s="21"/>
      <c r="FI61" s="21"/>
      <c r="FJ61" s="21"/>
      <c r="FK61" s="21"/>
      <c r="FL61" s="21"/>
      <c r="FM61" s="21"/>
      <c r="FN61" s="21"/>
      <c r="FO61" s="21"/>
      <c r="FP61" s="21"/>
      <c r="FQ61" s="21"/>
      <c r="FR61" s="21"/>
      <c r="FS61" s="21"/>
      <c r="FT61" s="21"/>
      <c r="FU61" s="21"/>
      <c r="FV61" s="21"/>
      <c r="FW61" s="21"/>
      <c r="FX61" s="21"/>
      <c r="FY61" s="21"/>
      <c r="FZ61" s="21"/>
      <c r="GA61" s="21"/>
    </row>
    <row r="62" spans="1:183" s="4" customFormat="1" ht="16" customHeight="1" x14ac:dyDescent="0.2">
      <c r="A62" s="21"/>
      <c r="B62" s="21"/>
      <c r="C62" s="21"/>
      <c r="D62" s="21"/>
      <c r="E62" s="21"/>
      <c r="F62" s="21"/>
      <c r="G62" s="21"/>
      <c r="H62" s="21"/>
      <c r="I62" s="49"/>
      <c r="J62" s="21"/>
      <c r="K62" s="21"/>
      <c r="L62" s="21"/>
      <c r="M62" s="21"/>
      <c r="N62" s="21"/>
      <c r="O62" s="23"/>
      <c r="P62" s="23"/>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row>
    <row r="63" spans="1:183" s="4" customFormat="1" ht="16" customHeight="1" x14ac:dyDescent="0.2">
      <c r="A63" s="21"/>
      <c r="B63" s="21"/>
      <c r="C63" s="21"/>
      <c r="D63" s="21"/>
      <c r="E63" s="21"/>
      <c r="F63" s="21"/>
      <c r="G63" s="21"/>
      <c r="H63" s="21"/>
      <c r="I63" s="49"/>
      <c r="J63" s="21"/>
      <c r="K63" s="21"/>
      <c r="L63" s="21"/>
      <c r="M63" s="21"/>
      <c r="N63" s="21"/>
      <c r="O63" s="23"/>
      <c r="P63" s="23"/>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row>
    <row r="64" spans="1:183" s="4" customFormat="1" ht="16" customHeight="1" x14ac:dyDescent="0.2">
      <c r="A64" s="21"/>
      <c r="B64" s="21"/>
      <c r="C64" s="21"/>
      <c r="D64" s="21"/>
      <c r="E64" s="21"/>
      <c r="F64" s="21"/>
      <c r="G64" s="21"/>
      <c r="H64" s="21"/>
      <c r="I64" s="49"/>
      <c r="J64" s="21"/>
      <c r="K64" s="21"/>
      <c r="L64" s="21"/>
      <c r="M64" s="21"/>
      <c r="N64" s="21"/>
      <c r="O64" s="23"/>
      <c r="P64" s="23"/>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21"/>
      <c r="EW64" s="21"/>
      <c r="EX64" s="21"/>
      <c r="EY64" s="21"/>
      <c r="EZ64" s="21"/>
      <c r="FA64" s="21"/>
      <c r="FB64" s="21"/>
      <c r="FC64" s="21"/>
      <c r="FD64" s="21"/>
      <c r="FE64" s="21"/>
      <c r="FF64" s="21"/>
      <c r="FG64" s="21"/>
      <c r="FH64" s="21"/>
      <c r="FI64" s="21"/>
      <c r="FJ64" s="21"/>
      <c r="FK64" s="21"/>
      <c r="FL64" s="21"/>
      <c r="FM64" s="21"/>
      <c r="FN64" s="21"/>
      <c r="FO64" s="21"/>
      <c r="FP64" s="21"/>
      <c r="FQ64" s="21"/>
      <c r="FR64" s="21"/>
      <c r="FS64" s="21"/>
      <c r="FT64" s="21"/>
      <c r="FU64" s="21"/>
      <c r="FV64" s="21"/>
      <c r="FW64" s="21"/>
      <c r="FX64" s="21"/>
      <c r="FY64" s="21"/>
      <c r="FZ64" s="21"/>
      <c r="GA64" s="21"/>
    </row>
    <row r="65" spans="1:183" s="4" customFormat="1" ht="16" customHeight="1" x14ac:dyDescent="0.2">
      <c r="A65" s="21"/>
      <c r="B65" s="21"/>
      <c r="C65" s="21"/>
      <c r="D65" s="21"/>
      <c r="E65" s="21"/>
      <c r="F65" s="21"/>
      <c r="G65" s="21"/>
      <c r="H65" s="21"/>
      <c r="I65" s="49"/>
      <c r="J65" s="21"/>
      <c r="K65" s="21"/>
      <c r="L65" s="21"/>
      <c r="M65" s="21"/>
      <c r="N65" s="21"/>
      <c r="O65" s="23"/>
      <c r="P65" s="23"/>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21"/>
      <c r="FB65" s="21"/>
      <c r="FC65" s="21"/>
      <c r="FD65" s="21"/>
      <c r="FE65" s="21"/>
      <c r="FF65" s="21"/>
      <c r="FG65" s="21"/>
      <c r="FH65" s="21"/>
      <c r="FI65" s="21"/>
      <c r="FJ65" s="21"/>
      <c r="FK65" s="21"/>
      <c r="FL65" s="21"/>
      <c r="FM65" s="21"/>
      <c r="FN65" s="21"/>
      <c r="FO65" s="21"/>
      <c r="FP65" s="21"/>
      <c r="FQ65" s="21"/>
      <c r="FR65" s="21"/>
      <c r="FS65" s="21"/>
      <c r="FT65" s="21"/>
      <c r="FU65" s="21"/>
      <c r="FV65" s="21"/>
      <c r="FW65" s="21"/>
      <c r="FX65" s="21"/>
      <c r="FY65" s="21"/>
      <c r="FZ65" s="21"/>
      <c r="GA65" s="21"/>
    </row>
    <row r="66" spans="1:183" s="4" customFormat="1" ht="16" customHeight="1" x14ac:dyDescent="0.2">
      <c r="A66" s="21"/>
      <c r="B66" s="21"/>
      <c r="C66" s="21"/>
      <c r="D66" s="21"/>
      <c r="E66" s="21"/>
      <c r="F66" s="21"/>
      <c r="G66" s="21"/>
      <c r="H66" s="21"/>
      <c r="I66" s="49"/>
      <c r="J66" s="21"/>
      <c r="K66" s="21"/>
      <c r="L66" s="21"/>
      <c r="M66" s="21"/>
      <c r="N66" s="21"/>
      <c r="O66" s="23"/>
      <c r="P66" s="23"/>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21"/>
      <c r="FB66" s="21"/>
      <c r="FC66" s="21"/>
      <c r="FD66" s="21"/>
      <c r="FE66" s="21"/>
      <c r="FF66" s="21"/>
      <c r="FG66" s="21"/>
      <c r="FH66" s="21"/>
      <c r="FI66" s="21"/>
      <c r="FJ66" s="21"/>
      <c r="FK66" s="21"/>
      <c r="FL66" s="21"/>
      <c r="FM66" s="21"/>
      <c r="FN66" s="21"/>
      <c r="FO66" s="21"/>
      <c r="FP66" s="21"/>
      <c r="FQ66" s="21"/>
      <c r="FR66" s="21"/>
      <c r="FS66" s="21"/>
      <c r="FT66" s="21"/>
      <c r="FU66" s="21"/>
      <c r="FV66" s="21"/>
      <c r="FW66" s="21"/>
      <c r="FX66" s="21"/>
      <c r="FY66" s="21"/>
      <c r="FZ66" s="21"/>
      <c r="GA66" s="21"/>
    </row>
    <row r="67" spans="1:183" s="4" customFormat="1" ht="16" customHeight="1" x14ac:dyDescent="0.2">
      <c r="A67" s="21"/>
      <c r="B67" s="21"/>
      <c r="C67" s="21"/>
      <c r="D67" s="21"/>
      <c r="E67" s="21"/>
      <c r="F67" s="21"/>
      <c r="G67" s="21"/>
      <c r="H67" s="21"/>
      <c r="I67" s="49"/>
      <c r="J67" s="21"/>
      <c r="K67" s="21"/>
      <c r="L67" s="21"/>
      <c r="M67" s="21"/>
      <c r="N67" s="21"/>
      <c r="O67" s="23"/>
      <c r="P67" s="23"/>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21"/>
      <c r="CR67" s="21"/>
      <c r="CS67" s="21"/>
      <c r="CT67" s="21"/>
      <c r="CU67" s="21"/>
      <c r="CV67" s="21"/>
      <c r="CW67" s="21"/>
      <c r="CX67" s="21"/>
      <c r="CY67" s="21"/>
      <c r="CZ67" s="21"/>
      <c r="DA67" s="21"/>
      <c r="DB67" s="21"/>
      <c r="DC67" s="21"/>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21"/>
      <c r="FB67" s="21"/>
      <c r="FC67" s="21"/>
      <c r="FD67" s="21"/>
      <c r="FE67" s="21"/>
      <c r="FF67" s="21"/>
      <c r="FG67" s="21"/>
      <c r="FH67" s="21"/>
      <c r="FI67" s="21"/>
      <c r="FJ67" s="21"/>
      <c r="FK67" s="21"/>
      <c r="FL67" s="21"/>
      <c r="FM67" s="21"/>
      <c r="FN67" s="21"/>
      <c r="FO67" s="21"/>
      <c r="FP67" s="21"/>
      <c r="FQ67" s="21"/>
      <c r="FR67" s="21"/>
      <c r="FS67" s="21"/>
      <c r="FT67" s="21"/>
      <c r="FU67" s="21"/>
      <c r="FV67" s="21"/>
      <c r="FW67" s="21"/>
      <c r="FX67" s="21"/>
      <c r="FY67" s="21"/>
      <c r="FZ67" s="21"/>
      <c r="GA67" s="21"/>
    </row>
    <row r="68" spans="1:183" s="4" customFormat="1" ht="16" customHeight="1" x14ac:dyDescent="0.2">
      <c r="A68" s="21"/>
      <c r="B68" s="21"/>
      <c r="C68" s="21"/>
      <c r="D68" s="21"/>
      <c r="E68" s="21"/>
      <c r="F68" s="21"/>
      <c r="G68" s="21"/>
      <c r="H68" s="21"/>
      <c r="I68" s="49"/>
      <c r="J68" s="21"/>
      <c r="K68" s="21"/>
      <c r="L68" s="21"/>
      <c r="M68" s="21"/>
      <c r="N68" s="21"/>
      <c r="O68" s="23"/>
      <c r="P68" s="23"/>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row>
    <row r="69" spans="1:183" s="4" customFormat="1" ht="16" customHeight="1" x14ac:dyDescent="0.2">
      <c r="A69" s="21"/>
      <c r="B69" s="21"/>
      <c r="C69" s="21"/>
      <c r="D69" s="21"/>
      <c r="E69" s="21"/>
      <c r="F69" s="21"/>
      <c r="G69" s="21"/>
      <c r="H69" s="21"/>
      <c r="I69" s="49"/>
      <c r="J69" s="21"/>
      <c r="K69" s="21"/>
      <c r="L69" s="21"/>
      <c r="M69" s="21"/>
      <c r="N69" s="21"/>
      <c r="O69" s="23"/>
      <c r="P69" s="23"/>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row>
    <row r="70" spans="1:183" s="4" customFormat="1" ht="16" customHeight="1" x14ac:dyDescent="0.2">
      <c r="A70" s="21"/>
      <c r="B70" s="21"/>
      <c r="C70" s="21"/>
      <c r="D70" s="21"/>
      <c r="E70" s="21"/>
      <c r="F70" s="21"/>
      <c r="G70" s="21"/>
      <c r="H70" s="21"/>
      <c r="I70" s="49"/>
      <c r="J70" s="21"/>
      <c r="K70" s="21"/>
      <c r="L70" s="21"/>
      <c r="M70" s="21"/>
      <c r="N70" s="21"/>
      <c r="O70" s="23"/>
      <c r="P70" s="23"/>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CY70" s="21"/>
      <c r="CZ70" s="21"/>
      <c r="DA70" s="21"/>
      <c r="DB70" s="21"/>
      <c r="DC70" s="21"/>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21"/>
      <c r="EU70" s="21"/>
      <c r="EV70" s="21"/>
      <c r="EW70" s="21"/>
      <c r="EX70" s="21"/>
      <c r="EY70" s="21"/>
      <c r="EZ70" s="21"/>
      <c r="FA70" s="21"/>
      <c r="FB70" s="21"/>
      <c r="FC70" s="21"/>
      <c r="FD70" s="21"/>
      <c r="FE70" s="21"/>
      <c r="FF70" s="21"/>
      <c r="FG70" s="21"/>
      <c r="FH70" s="21"/>
      <c r="FI70" s="21"/>
      <c r="FJ70" s="21"/>
      <c r="FK70" s="21"/>
      <c r="FL70" s="21"/>
      <c r="FM70" s="21"/>
      <c r="FN70" s="21"/>
      <c r="FO70" s="21"/>
      <c r="FP70" s="21"/>
      <c r="FQ70" s="21"/>
      <c r="FR70" s="21"/>
      <c r="FS70" s="21"/>
      <c r="FT70" s="21"/>
      <c r="FU70" s="21"/>
      <c r="FV70" s="21"/>
      <c r="FW70" s="21"/>
      <c r="FX70" s="21"/>
      <c r="FY70" s="21"/>
      <c r="FZ70" s="21"/>
      <c r="GA70" s="21"/>
    </row>
    <row r="71" spans="1:183" s="4" customFormat="1" ht="16" customHeight="1" x14ac:dyDescent="0.2">
      <c r="A71" s="21"/>
      <c r="B71" s="21"/>
      <c r="C71" s="21"/>
      <c r="D71" s="21"/>
      <c r="E71" s="21"/>
      <c r="F71" s="21"/>
      <c r="G71" s="21"/>
      <c r="H71" s="21"/>
      <c r="I71" s="49"/>
      <c r="J71" s="21"/>
      <c r="K71" s="21"/>
      <c r="L71" s="21"/>
      <c r="M71" s="21"/>
      <c r="N71" s="21"/>
      <c r="O71" s="23"/>
      <c r="P71" s="23"/>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c r="CZ71" s="21"/>
      <c r="DA71" s="21"/>
      <c r="DB71" s="21"/>
      <c r="DC71" s="21"/>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21"/>
      <c r="EZ71" s="21"/>
      <c r="FA71" s="21"/>
      <c r="FB71" s="21"/>
      <c r="FC71" s="21"/>
      <c r="FD71" s="21"/>
      <c r="FE71" s="21"/>
      <c r="FF71" s="21"/>
      <c r="FG71" s="21"/>
      <c r="FH71" s="21"/>
      <c r="FI71" s="21"/>
      <c r="FJ71" s="21"/>
      <c r="FK71" s="21"/>
      <c r="FL71" s="21"/>
      <c r="FM71" s="21"/>
      <c r="FN71" s="21"/>
      <c r="FO71" s="21"/>
      <c r="FP71" s="21"/>
      <c r="FQ71" s="21"/>
      <c r="FR71" s="21"/>
      <c r="FS71" s="21"/>
      <c r="FT71" s="21"/>
      <c r="FU71" s="21"/>
      <c r="FV71" s="21"/>
      <c r="FW71" s="21"/>
      <c r="FX71" s="21"/>
      <c r="FY71" s="21"/>
      <c r="FZ71" s="21"/>
      <c r="GA71" s="21"/>
    </row>
    <row r="72" spans="1:183" s="4" customFormat="1" ht="16" customHeight="1" x14ac:dyDescent="0.2">
      <c r="A72" s="21"/>
      <c r="B72" s="21"/>
      <c r="C72" s="21"/>
      <c r="D72" s="21"/>
      <c r="E72" s="21"/>
      <c r="F72" s="21"/>
      <c r="G72" s="21"/>
      <c r="H72" s="21"/>
      <c r="I72" s="49"/>
      <c r="J72" s="21"/>
      <c r="K72" s="21"/>
      <c r="L72" s="21"/>
      <c r="M72" s="21"/>
      <c r="N72" s="21"/>
      <c r="O72" s="23"/>
      <c r="P72" s="23"/>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21"/>
      <c r="EZ72" s="21"/>
      <c r="FA72" s="21"/>
      <c r="FB72" s="21"/>
      <c r="FC72" s="21"/>
      <c r="FD72" s="21"/>
      <c r="FE72" s="21"/>
      <c r="FF72" s="21"/>
      <c r="FG72" s="21"/>
      <c r="FH72" s="21"/>
      <c r="FI72" s="21"/>
      <c r="FJ72" s="21"/>
      <c r="FK72" s="21"/>
      <c r="FL72" s="21"/>
      <c r="FM72" s="21"/>
      <c r="FN72" s="21"/>
      <c r="FO72" s="21"/>
      <c r="FP72" s="21"/>
      <c r="FQ72" s="21"/>
      <c r="FR72" s="21"/>
      <c r="FS72" s="21"/>
      <c r="FT72" s="21"/>
      <c r="FU72" s="21"/>
      <c r="FV72" s="21"/>
      <c r="FW72" s="21"/>
      <c r="FX72" s="21"/>
      <c r="FY72" s="21"/>
      <c r="FZ72" s="21"/>
      <c r="GA72" s="21"/>
    </row>
    <row r="73" spans="1:183" s="4" customFormat="1" ht="16" customHeight="1" x14ac:dyDescent="0.2">
      <c r="A73" s="21"/>
      <c r="B73" s="21"/>
      <c r="C73" s="21"/>
      <c r="D73" s="21"/>
      <c r="E73" s="21"/>
      <c r="F73" s="21"/>
      <c r="G73" s="21"/>
      <c r="H73" s="21"/>
      <c r="I73" s="49"/>
      <c r="J73" s="21"/>
      <c r="K73" s="21"/>
      <c r="L73" s="21"/>
      <c r="M73" s="21"/>
      <c r="N73" s="21"/>
      <c r="O73" s="23"/>
      <c r="P73" s="23"/>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21"/>
      <c r="EZ73" s="21"/>
      <c r="FA73" s="21"/>
      <c r="FB73" s="21"/>
      <c r="FC73" s="21"/>
      <c r="FD73" s="21"/>
      <c r="FE73" s="21"/>
      <c r="FF73" s="21"/>
      <c r="FG73" s="21"/>
      <c r="FH73" s="21"/>
      <c r="FI73" s="21"/>
      <c r="FJ73" s="21"/>
      <c r="FK73" s="21"/>
      <c r="FL73" s="21"/>
      <c r="FM73" s="21"/>
      <c r="FN73" s="21"/>
      <c r="FO73" s="21"/>
      <c r="FP73" s="21"/>
      <c r="FQ73" s="21"/>
      <c r="FR73" s="21"/>
      <c r="FS73" s="21"/>
      <c r="FT73" s="21"/>
      <c r="FU73" s="21"/>
      <c r="FV73" s="21"/>
      <c r="FW73" s="21"/>
      <c r="FX73" s="21"/>
      <c r="FY73" s="21"/>
      <c r="FZ73" s="21"/>
      <c r="GA73" s="21"/>
    </row>
    <row r="74" spans="1:183" s="4" customFormat="1" ht="16" customHeight="1" x14ac:dyDescent="0.2">
      <c r="A74" s="21"/>
      <c r="B74" s="21"/>
      <c r="C74" s="21"/>
      <c r="D74" s="21"/>
      <c r="E74" s="21"/>
      <c r="F74" s="21"/>
      <c r="G74" s="21"/>
      <c r="H74" s="21"/>
      <c r="I74" s="49"/>
      <c r="J74" s="21"/>
      <c r="K74" s="21"/>
      <c r="L74" s="21"/>
      <c r="M74" s="21"/>
      <c r="N74" s="21"/>
      <c r="O74" s="23"/>
      <c r="P74" s="23"/>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c r="EU74" s="21"/>
      <c r="EV74" s="21"/>
      <c r="EW74" s="21"/>
      <c r="EX74" s="21"/>
      <c r="EY74" s="21"/>
      <c r="EZ74" s="21"/>
      <c r="FA74" s="21"/>
      <c r="FB74" s="21"/>
      <c r="FC74" s="21"/>
      <c r="FD74" s="21"/>
      <c r="FE74" s="21"/>
      <c r="FF74" s="21"/>
      <c r="FG74" s="21"/>
      <c r="FH74" s="21"/>
      <c r="FI74" s="21"/>
      <c r="FJ74" s="21"/>
      <c r="FK74" s="21"/>
      <c r="FL74" s="21"/>
      <c r="FM74" s="21"/>
      <c r="FN74" s="21"/>
      <c r="FO74" s="21"/>
      <c r="FP74" s="21"/>
      <c r="FQ74" s="21"/>
      <c r="FR74" s="21"/>
      <c r="FS74" s="21"/>
      <c r="FT74" s="21"/>
      <c r="FU74" s="21"/>
      <c r="FV74" s="21"/>
      <c r="FW74" s="21"/>
      <c r="FX74" s="21"/>
      <c r="FY74" s="21"/>
      <c r="FZ74" s="21"/>
      <c r="GA74" s="21"/>
    </row>
    <row r="75" spans="1:183" s="4" customFormat="1" ht="16" customHeight="1" x14ac:dyDescent="0.2">
      <c r="A75" s="21"/>
      <c r="B75" s="21"/>
      <c r="C75" s="21"/>
      <c r="D75" s="21"/>
      <c r="E75" s="21"/>
      <c r="F75" s="21"/>
      <c r="G75" s="21"/>
      <c r="H75" s="21"/>
      <c r="I75" s="49"/>
      <c r="J75" s="21"/>
      <c r="K75" s="21"/>
      <c r="L75" s="21"/>
      <c r="M75" s="21"/>
      <c r="N75" s="21"/>
      <c r="O75" s="23"/>
      <c r="P75" s="23"/>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21"/>
      <c r="FP75" s="21"/>
      <c r="FQ75" s="21"/>
      <c r="FR75" s="21"/>
      <c r="FS75" s="21"/>
      <c r="FT75" s="21"/>
      <c r="FU75" s="21"/>
      <c r="FV75" s="21"/>
      <c r="FW75" s="21"/>
      <c r="FX75" s="21"/>
      <c r="FY75" s="21"/>
      <c r="FZ75" s="21"/>
      <c r="GA75" s="21"/>
    </row>
    <row r="76" spans="1:183" s="4" customFormat="1" ht="16" customHeight="1" x14ac:dyDescent="0.2">
      <c r="A76" s="21"/>
      <c r="B76" s="21"/>
      <c r="C76" s="21"/>
      <c r="D76" s="21"/>
      <c r="E76" s="21"/>
      <c r="F76" s="21"/>
      <c r="G76" s="21"/>
      <c r="H76" s="21"/>
      <c r="I76" s="49"/>
      <c r="J76" s="21"/>
      <c r="K76" s="21"/>
      <c r="L76" s="21"/>
      <c r="M76" s="21"/>
      <c r="N76" s="21"/>
      <c r="O76" s="23"/>
      <c r="P76" s="23"/>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21"/>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21"/>
      <c r="EQ76" s="21"/>
      <c r="ER76" s="21"/>
      <c r="ES76" s="21"/>
      <c r="ET76" s="21"/>
      <c r="EU76" s="21"/>
      <c r="EV76" s="21"/>
      <c r="EW76" s="21"/>
      <c r="EX76" s="21"/>
      <c r="EY76" s="21"/>
      <c r="EZ76" s="21"/>
      <c r="FA76" s="21"/>
      <c r="FB76" s="21"/>
      <c r="FC76" s="21"/>
      <c r="FD76" s="21"/>
      <c r="FE76" s="21"/>
      <c r="FF76" s="21"/>
      <c r="FG76" s="21"/>
      <c r="FH76" s="21"/>
      <c r="FI76" s="21"/>
      <c r="FJ76" s="21"/>
      <c r="FK76" s="21"/>
      <c r="FL76" s="21"/>
      <c r="FM76" s="21"/>
      <c r="FN76" s="21"/>
      <c r="FO76" s="21"/>
      <c r="FP76" s="21"/>
      <c r="FQ76" s="21"/>
      <c r="FR76" s="21"/>
      <c r="FS76" s="21"/>
      <c r="FT76" s="21"/>
      <c r="FU76" s="21"/>
      <c r="FV76" s="21"/>
      <c r="FW76" s="21"/>
      <c r="FX76" s="21"/>
      <c r="FY76" s="21"/>
      <c r="FZ76" s="21"/>
      <c r="GA76" s="21"/>
    </row>
    <row r="77" spans="1:183" s="4" customFormat="1" ht="16" customHeight="1" x14ac:dyDescent="0.2">
      <c r="A77" s="21"/>
      <c r="B77" s="21"/>
      <c r="C77" s="21"/>
      <c r="D77" s="21"/>
      <c r="E77" s="21"/>
      <c r="F77" s="21"/>
      <c r="G77" s="21"/>
      <c r="H77" s="21"/>
      <c r="I77" s="49"/>
      <c r="J77" s="21"/>
      <c r="K77" s="21"/>
      <c r="L77" s="21"/>
      <c r="M77" s="21"/>
      <c r="N77" s="21"/>
      <c r="O77" s="23"/>
      <c r="P77" s="23"/>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21"/>
      <c r="EV77" s="21"/>
      <c r="EW77" s="21"/>
      <c r="EX77" s="21"/>
      <c r="EY77" s="21"/>
      <c r="EZ77" s="21"/>
      <c r="FA77" s="21"/>
      <c r="FB77" s="21"/>
      <c r="FC77" s="21"/>
      <c r="FD77" s="21"/>
      <c r="FE77" s="21"/>
      <c r="FF77" s="21"/>
      <c r="FG77" s="21"/>
      <c r="FH77" s="21"/>
      <c r="FI77" s="21"/>
      <c r="FJ77" s="21"/>
      <c r="FK77" s="21"/>
      <c r="FL77" s="21"/>
      <c r="FM77" s="21"/>
      <c r="FN77" s="21"/>
      <c r="FO77" s="21"/>
      <c r="FP77" s="21"/>
      <c r="FQ77" s="21"/>
      <c r="FR77" s="21"/>
      <c r="FS77" s="21"/>
      <c r="FT77" s="21"/>
      <c r="FU77" s="21"/>
      <c r="FV77" s="21"/>
      <c r="FW77" s="21"/>
      <c r="FX77" s="21"/>
      <c r="FY77" s="21"/>
      <c r="FZ77" s="21"/>
      <c r="GA77" s="21"/>
    </row>
    <row r="78" spans="1:183" s="4" customFormat="1" ht="16" customHeight="1" x14ac:dyDescent="0.2">
      <c r="A78" s="21"/>
      <c r="B78" s="21"/>
      <c r="C78" s="21"/>
      <c r="D78" s="21"/>
      <c r="E78" s="21"/>
      <c r="F78" s="21"/>
      <c r="G78" s="21"/>
      <c r="H78" s="21"/>
      <c r="I78" s="49"/>
      <c r="J78" s="21"/>
      <c r="K78" s="21"/>
      <c r="L78" s="21"/>
      <c r="M78" s="21"/>
      <c r="N78" s="21"/>
      <c r="O78" s="23"/>
      <c r="P78" s="23"/>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21"/>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21"/>
      <c r="EV78" s="21"/>
      <c r="EW78" s="21"/>
      <c r="EX78" s="21"/>
      <c r="EY78" s="21"/>
      <c r="EZ78" s="21"/>
      <c r="FA78" s="21"/>
      <c r="FB78" s="21"/>
      <c r="FC78" s="21"/>
      <c r="FD78" s="21"/>
      <c r="FE78" s="21"/>
      <c r="FF78" s="21"/>
      <c r="FG78" s="21"/>
      <c r="FH78" s="21"/>
      <c r="FI78" s="21"/>
      <c r="FJ78" s="21"/>
      <c r="FK78" s="21"/>
      <c r="FL78" s="21"/>
      <c r="FM78" s="21"/>
      <c r="FN78" s="21"/>
      <c r="FO78" s="21"/>
      <c r="FP78" s="21"/>
      <c r="FQ78" s="21"/>
      <c r="FR78" s="21"/>
      <c r="FS78" s="21"/>
      <c r="FT78" s="21"/>
      <c r="FU78" s="21"/>
      <c r="FV78" s="21"/>
      <c r="FW78" s="21"/>
      <c r="FX78" s="21"/>
      <c r="FY78" s="21"/>
      <c r="FZ78" s="21"/>
      <c r="GA78" s="21"/>
    </row>
    <row r="79" spans="1:183" s="4" customFormat="1" ht="16" customHeight="1" x14ac:dyDescent="0.2">
      <c r="A79" s="21"/>
      <c r="B79" s="21"/>
      <c r="C79" s="21"/>
      <c r="D79" s="21"/>
      <c r="E79" s="21"/>
      <c r="F79" s="21"/>
      <c r="G79" s="21"/>
      <c r="H79" s="21"/>
      <c r="I79" s="49"/>
      <c r="J79" s="21"/>
      <c r="K79" s="21"/>
      <c r="L79" s="21"/>
      <c r="M79" s="21"/>
      <c r="N79" s="21"/>
      <c r="O79" s="23"/>
      <c r="P79" s="23"/>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c r="CN79" s="21"/>
      <c r="CO79" s="21"/>
      <c r="CP79" s="21"/>
      <c r="CQ79" s="21"/>
      <c r="CR79" s="21"/>
      <c r="CS79" s="21"/>
      <c r="CT79" s="21"/>
      <c r="CU79" s="21"/>
      <c r="CV79" s="21"/>
      <c r="CW79" s="21"/>
      <c r="CX79" s="21"/>
      <c r="CY79" s="21"/>
      <c r="CZ79" s="21"/>
      <c r="DA79" s="21"/>
      <c r="DB79" s="21"/>
      <c r="DC79" s="21"/>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21"/>
      <c r="EV79" s="21"/>
      <c r="EW79" s="21"/>
      <c r="EX79" s="21"/>
      <c r="EY79" s="21"/>
      <c r="EZ79" s="21"/>
      <c r="FA79" s="21"/>
      <c r="FB79" s="21"/>
      <c r="FC79" s="21"/>
      <c r="FD79" s="21"/>
      <c r="FE79" s="21"/>
      <c r="FF79" s="21"/>
      <c r="FG79" s="21"/>
      <c r="FH79" s="21"/>
      <c r="FI79" s="21"/>
      <c r="FJ79" s="21"/>
      <c r="FK79" s="21"/>
      <c r="FL79" s="21"/>
      <c r="FM79" s="21"/>
      <c r="FN79" s="21"/>
      <c r="FO79" s="21"/>
      <c r="FP79" s="21"/>
      <c r="FQ79" s="21"/>
      <c r="FR79" s="21"/>
      <c r="FS79" s="21"/>
      <c r="FT79" s="21"/>
      <c r="FU79" s="21"/>
      <c r="FV79" s="21"/>
      <c r="FW79" s="21"/>
      <c r="FX79" s="21"/>
      <c r="FY79" s="21"/>
      <c r="FZ79" s="21"/>
      <c r="GA79" s="21"/>
    </row>
    <row r="80" spans="1:183" s="4" customFormat="1" ht="16" customHeight="1" x14ac:dyDescent="0.2">
      <c r="A80" s="21"/>
      <c r="B80" s="21"/>
      <c r="C80" s="21"/>
      <c r="D80" s="21"/>
      <c r="E80" s="21"/>
      <c r="F80" s="21"/>
      <c r="G80" s="21"/>
      <c r="H80" s="21"/>
      <c r="I80" s="49"/>
      <c r="J80" s="21"/>
      <c r="K80" s="21"/>
      <c r="L80" s="21"/>
      <c r="M80" s="21"/>
      <c r="N80" s="21"/>
      <c r="O80" s="23"/>
      <c r="P80" s="23"/>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c r="FH80" s="21"/>
      <c r="FI80" s="21"/>
      <c r="FJ80" s="21"/>
      <c r="FK80" s="21"/>
      <c r="FL80" s="21"/>
      <c r="FM80" s="21"/>
      <c r="FN80" s="21"/>
      <c r="FO80" s="21"/>
      <c r="FP80" s="21"/>
      <c r="FQ80" s="21"/>
      <c r="FR80" s="21"/>
      <c r="FS80" s="21"/>
      <c r="FT80" s="21"/>
      <c r="FU80" s="21"/>
      <c r="FV80" s="21"/>
      <c r="FW80" s="21"/>
      <c r="FX80" s="21"/>
      <c r="FY80" s="21"/>
      <c r="FZ80" s="21"/>
      <c r="GA80" s="21"/>
    </row>
    <row r="81" spans="1:183" s="4" customFormat="1" ht="16" customHeight="1" x14ac:dyDescent="0.2">
      <c r="A81" s="21"/>
      <c r="B81" s="21"/>
      <c r="C81" s="21"/>
      <c r="D81" s="21"/>
      <c r="E81" s="21"/>
      <c r="F81" s="21"/>
      <c r="G81" s="21"/>
      <c r="H81" s="21"/>
      <c r="I81" s="49"/>
      <c r="J81" s="21"/>
      <c r="K81" s="21"/>
      <c r="L81" s="21"/>
      <c r="M81" s="21"/>
      <c r="N81" s="21"/>
      <c r="O81" s="23"/>
      <c r="P81" s="23"/>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21"/>
      <c r="FP81" s="21"/>
      <c r="FQ81" s="21"/>
      <c r="FR81" s="21"/>
      <c r="FS81" s="21"/>
      <c r="FT81" s="21"/>
      <c r="FU81" s="21"/>
      <c r="FV81" s="21"/>
      <c r="FW81" s="21"/>
      <c r="FX81" s="21"/>
      <c r="FY81" s="21"/>
      <c r="FZ81" s="21"/>
      <c r="GA81" s="21"/>
    </row>
    <row r="82" spans="1:183" s="4" customFormat="1" ht="16" customHeight="1" x14ac:dyDescent="0.2">
      <c r="A82" s="21"/>
      <c r="B82" s="21"/>
      <c r="C82" s="21"/>
      <c r="D82" s="21"/>
      <c r="E82" s="21"/>
      <c r="F82" s="21"/>
      <c r="G82" s="21"/>
      <c r="H82" s="21"/>
      <c r="I82" s="49"/>
      <c r="J82" s="21"/>
      <c r="K82" s="21"/>
      <c r="L82" s="21"/>
      <c r="M82" s="21"/>
      <c r="N82" s="21"/>
      <c r="O82" s="23"/>
      <c r="P82" s="23"/>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21"/>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21"/>
      <c r="EM82" s="21"/>
      <c r="EN82" s="21"/>
      <c r="EO82" s="21"/>
      <c r="EP82" s="21"/>
      <c r="EQ82" s="21"/>
      <c r="ER82" s="21"/>
      <c r="ES82" s="21"/>
      <c r="ET82" s="21"/>
      <c r="EU82" s="21"/>
      <c r="EV82" s="21"/>
      <c r="EW82" s="21"/>
      <c r="EX82" s="21"/>
      <c r="EY82" s="21"/>
      <c r="EZ82" s="21"/>
      <c r="FA82" s="21"/>
      <c r="FB82" s="21"/>
      <c r="FC82" s="21"/>
      <c r="FD82" s="21"/>
      <c r="FE82" s="21"/>
      <c r="FF82" s="21"/>
      <c r="FG82" s="21"/>
      <c r="FH82" s="21"/>
      <c r="FI82" s="21"/>
      <c r="FJ82" s="21"/>
      <c r="FK82" s="21"/>
      <c r="FL82" s="21"/>
      <c r="FM82" s="21"/>
      <c r="FN82" s="21"/>
      <c r="FO82" s="21"/>
      <c r="FP82" s="21"/>
      <c r="FQ82" s="21"/>
      <c r="FR82" s="21"/>
      <c r="FS82" s="21"/>
      <c r="FT82" s="21"/>
      <c r="FU82" s="21"/>
      <c r="FV82" s="21"/>
      <c r="FW82" s="21"/>
      <c r="FX82" s="21"/>
      <c r="FY82" s="21"/>
      <c r="FZ82" s="21"/>
      <c r="GA82" s="21"/>
    </row>
    <row r="83" spans="1:183" s="4" customFormat="1" ht="16" customHeight="1" x14ac:dyDescent="0.2">
      <c r="A83" s="21"/>
      <c r="B83" s="21"/>
      <c r="C83" s="21"/>
      <c r="D83" s="21"/>
      <c r="E83" s="21"/>
      <c r="F83" s="21"/>
      <c r="G83" s="21"/>
      <c r="H83" s="21"/>
      <c r="I83" s="49"/>
      <c r="J83" s="21"/>
      <c r="K83" s="21"/>
      <c r="L83" s="21"/>
      <c r="M83" s="21"/>
      <c r="N83" s="21"/>
      <c r="O83" s="23"/>
      <c r="P83" s="23"/>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21"/>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21"/>
      <c r="ER83" s="21"/>
      <c r="ES83" s="21"/>
      <c r="ET83" s="21"/>
      <c r="EU83" s="21"/>
      <c r="EV83" s="21"/>
      <c r="EW83" s="21"/>
      <c r="EX83" s="21"/>
      <c r="EY83" s="21"/>
      <c r="EZ83" s="21"/>
      <c r="FA83" s="21"/>
      <c r="FB83" s="21"/>
      <c r="FC83" s="21"/>
      <c r="FD83" s="21"/>
      <c r="FE83" s="21"/>
      <c r="FF83" s="21"/>
      <c r="FG83" s="21"/>
      <c r="FH83" s="21"/>
      <c r="FI83" s="21"/>
      <c r="FJ83" s="21"/>
      <c r="FK83" s="21"/>
      <c r="FL83" s="21"/>
      <c r="FM83" s="21"/>
      <c r="FN83" s="21"/>
      <c r="FO83" s="21"/>
      <c r="FP83" s="21"/>
      <c r="FQ83" s="21"/>
      <c r="FR83" s="21"/>
      <c r="FS83" s="21"/>
      <c r="FT83" s="21"/>
      <c r="FU83" s="21"/>
      <c r="FV83" s="21"/>
      <c r="FW83" s="21"/>
      <c r="FX83" s="21"/>
      <c r="FY83" s="21"/>
      <c r="FZ83" s="21"/>
      <c r="GA83" s="21"/>
    </row>
    <row r="84" spans="1:183" s="4" customFormat="1" ht="16" customHeight="1" x14ac:dyDescent="0.2">
      <c r="A84" s="21"/>
      <c r="B84" s="21"/>
      <c r="C84" s="21"/>
      <c r="D84" s="21"/>
      <c r="E84" s="21"/>
      <c r="F84" s="21"/>
      <c r="G84" s="21"/>
      <c r="H84" s="21"/>
      <c r="I84" s="49"/>
      <c r="J84" s="21"/>
      <c r="K84" s="21"/>
      <c r="L84" s="21"/>
      <c r="M84" s="21"/>
      <c r="N84" s="21"/>
      <c r="O84" s="23"/>
      <c r="P84" s="23"/>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21"/>
      <c r="DD84" s="21"/>
      <c r="DE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21"/>
      <c r="ER84" s="21"/>
      <c r="ES84" s="21"/>
      <c r="ET84" s="21"/>
      <c r="EU84" s="21"/>
      <c r="EV84" s="21"/>
      <c r="EW84" s="21"/>
      <c r="EX84" s="21"/>
      <c r="EY84" s="21"/>
      <c r="EZ84" s="21"/>
      <c r="FA84" s="21"/>
      <c r="FB84" s="21"/>
      <c r="FC84" s="21"/>
      <c r="FD84" s="21"/>
      <c r="FE84" s="21"/>
      <c r="FF84" s="21"/>
      <c r="FG84" s="21"/>
      <c r="FH84" s="21"/>
      <c r="FI84" s="21"/>
      <c r="FJ84" s="21"/>
      <c r="FK84" s="21"/>
      <c r="FL84" s="21"/>
      <c r="FM84" s="21"/>
      <c r="FN84" s="21"/>
      <c r="FO84" s="21"/>
      <c r="FP84" s="21"/>
      <c r="FQ84" s="21"/>
      <c r="FR84" s="21"/>
      <c r="FS84" s="21"/>
      <c r="FT84" s="21"/>
      <c r="FU84" s="21"/>
      <c r="FV84" s="21"/>
      <c r="FW84" s="21"/>
      <c r="FX84" s="21"/>
      <c r="FY84" s="21"/>
      <c r="FZ84" s="21"/>
      <c r="GA84" s="21"/>
    </row>
    <row r="85" spans="1:183" s="4" customFormat="1" ht="16" customHeight="1" x14ac:dyDescent="0.2">
      <c r="A85" s="21"/>
      <c r="B85" s="21"/>
      <c r="C85" s="21"/>
      <c r="D85" s="21"/>
      <c r="E85" s="21"/>
      <c r="F85" s="21"/>
      <c r="G85" s="21"/>
      <c r="H85" s="21"/>
      <c r="I85" s="49"/>
      <c r="J85" s="21"/>
      <c r="K85" s="21"/>
      <c r="L85" s="21"/>
      <c r="M85" s="21"/>
      <c r="N85" s="21"/>
      <c r="O85" s="23"/>
      <c r="P85" s="23"/>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c r="CE85" s="21"/>
      <c r="CF85" s="21"/>
      <c r="CG85" s="21"/>
      <c r="CH85" s="21"/>
      <c r="CI85" s="21"/>
      <c r="CJ85" s="21"/>
      <c r="CK85" s="21"/>
      <c r="CL85" s="21"/>
      <c r="CM85" s="21"/>
      <c r="CN85" s="21"/>
      <c r="CO85" s="21"/>
      <c r="CP85" s="21"/>
      <c r="CQ85" s="21"/>
      <c r="CR85" s="21"/>
      <c r="CS85" s="21"/>
      <c r="CT85" s="21"/>
      <c r="CU85" s="21"/>
      <c r="CV85" s="21"/>
      <c r="CW85" s="21"/>
      <c r="CX85" s="21"/>
      <c r="CY85" s="21"/>
      <c r="CZ85" s="21"/>
      <c r="DA85" s="21"/>
      <c r="DB85" s="21"/>
      <c r="DC85" s="21"/>
      <c r="DD85" s="21"/>
      <c r="DE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21"/>
      <c r="ER85" s="21"/>
      <c r="ES85" s="21"/>
      <c r="ET85" s="21"/>
      <c r="EU85" s="21"/>
      <c r="EV85" s="21"/>
      <c r="EW85" s="21"/>
      <c r="EX85" s="21"/>
      <c r="EY85" s="21"/>
      <c r="EZ85" s="21"/>
      <c r="FA85" s="21"/>
      <c r="FB85" s="21"/>
      <c r="FC85" s="21"/>
      <c r="FD85" s="21"/>
      <c r="FE85" s="21"/>
      <c r="FF85" s="21"/>
      <c r="FG85" s="21"/>
      <c r="FH85" s="21"/>
      <c r="FI85" s="21"/>
      <c r="FJ85" s="21"/>
      <c r="FK85" s="21"/>
      <c r="FL85" s="21"/>
      <c r="FM85" s="21"/>
      <c r="FN85" s="21"/>
      <c r="FO85" s="21"/>
      <c r="FP85" s="21"/>
      <c r="FQ85" s="21"/>
      <c r="FR85" s="21"/>
      <c r="FS85" s="21"/>
      <c r="FT85" s="21"/>
      <c r="FU85" s="21"/>
      <c r="FV85" s="21"/>
      <c r="FW85" s="21"/>
      <c r="FX85" s="21"/>
      <c r="FY85" s="21"/>
      <c r="FZ85" s="21"/>
      <c r="GA85" s="21"/>
    </row>
    <row r="86" spans="1:183" s="4" customFormat="1" ht="16" customHeight="1" x14ac:dyDescent="0.2">
      <c r="A86" s="21"/>
      <c r="B86" s="21"/>
      <c r="C86" s="21"/>
      <c r="D86" s="21"/>
      <c r="E86" s="21"/>
      <c r="F86" s="21"/>
      <c r="G86" s="21"/>
      <c r="H86" s="21"/>
      <c r="I86" s="49"/>
      <c r="J86" s="21"/>
      <c r="K86" s="21"/>
      <c r="L86" s="21"/>
      <c r="M86" s="21"/>
      <c r="N86" s="21"/>
      <c r="O86" s="23"/>
      <c r="P86" s="23"/>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1"/>
      <c r="EM86" s="21"/>
      <c r="EN86" s="21"/>
      <c r="EO86" s="21"/>
      <c r="EP86" s="21"/>
      <c r="EQ86" s="21"/>
      <c r="ER86" s="21"/>
      <c r="ES86" s="21"/>
      <c r="ET86" s="21"/>
      <c r="EU86" s="21"/>
      <c r="EV86" s="21"/>
      <c r="EW86" s="21"/>
      <c r="EX86" s="21"/>
      <c r="EY86" s="21"/>
      <c r="EZ86" s="21"/>
      <c r="FA86" s="21"/>
      <c r="FB86" s="21"/>
      <c r="FC86" s="21"/>
      <c r="FD86" s="21"/>
      <c r="FE86" s="21"/>
      <c r="FF86" s="21"/>
      <c r="FG86" s="21"/>
      <c r="FH86" s="21"/>
      <c r="FI86" s="21"/>
      <c r="FJ86" s="21"/>
      <c r="FK86" s="21"/>
      <c r="FL86" s="21"/>
      <c r="FM86" s="21"/>
      <c r="FN86" s="21"/>
      <c r="FO86" s="21"/>
      <c r="FP86" s="21"/>
      <c r="FQ86" s="21"/>
      <c r="FR86" s="21"/>
      <c r="FS86" s="21"/>
      <c r="FT86" s="21"/>
      <c r="FU86" s="21"/>
      <c r="FV86" s="21"/>
      <c r="FW86" s="21"/>
      <c r="FX86" s="21"/>
      <c r="FY86" s="21"/>
      <c r="FZ86" s="21"/>
      <c r="GA86" s="21"/>
    </row>
    <row r="87" spans="1:183" s="4" customFormat="1" ht="16" customHeight="1" x14ac:dyDescent="0.2">
      <c r="A87" s="21"/>
      <c r="B87" s="21"/>
      <c r="C87" s="21"/>
      <c r="D87" s="21"/>
      <c r="E87" s="21"/>
      <c r="F87" s="21"/>
      <c r="G87" s="21"/>
      <c r="H87" s="21"/>
      <c r="I87" s="49"/>
      <c r="J87" s="21"/>
      <c r="K87" s="21"/>
      <c r="L87" s="21"/>
      <c r="M87" s="21"/>
      <c r="N87" s="21"/>
      <c r="O87" s="23"/>
      <c r="P87" s="23"/>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21"/>
      <c r="EN87" s="21"/>
      <c r="EO87" s="21"/>
      <c r="EP87" s="21"/>
      <c r="EQ87" s="21"/>
      <c r="ER87" s="21"/>
      <c r="ES87" s="21"/>
      <c r="ET87" s="21"/>
      <c r="EU87" s="21"/>
      <c r="EV87" s="21"/>
      <c r="EW87" s="21"/>
      <c r="EX87" s="21"/>
      <c r="EY87" s="21"/>
      <c r="EZ87" s="21"/>
      <c r="FA87" s="21"/>
      <c r="FB87" s="21"/>
      <c r="FC87" s="21"/>
      <c r="FD87" s="21"/>
      <c r="FE87" s="21"/>
      <c r="FF87" s="21"/>
      <c r="FG87" s="21"/>
      <c r="FH87" s="21"/>
      <c r="FI87" s="21"/>
      <c r="FJ87" s="21"/>
      <c r="FK87" s="21"/>
      <c r="FL87" s="21"/>
      <c r="FM87" s="21"/>
      <c r="FN87" s="21"/>
      <c r="FO87" s="21"/>
      <c r="FP87" s="21"/>
      <c r="FQ87" s="21"/>
      <c r="FR87" s="21"/>
      <c r="FS87" s="21"/>
      <c r="FT87" s="21"/>
      <c r="FU87" s="21"/>
      <c r="FV87" s="21"/>
      <c r="FW87" s="21"/>
      <c r="FX87" s="21"/>
      <c r="FY87" s="21"/>
      <c r="FZ87" s="21"/>
      <c r="GA87" s="21"/>
    </row>
    <row r="88" spans="1:183" s="4" customFormat="1" ht="16" customHeight="1" x14ac:dyDescent="0.2">
      <c r="A88" s="21"/>
      <c r="B88" s="21"/>
      <c r="C88" s="21"/>
      <c r="D88" s="21"/>
      <c r="E88" s="21"/>
      <c r="F88" s="21"/>
      <c r="G88" s="21"/>
      <c r="H88" s="21"/>
      <c r="I88" s="49"/>
      <c r="J88" s="21"/>
      <c r="K88" s="21"/>
      <c r="L88" s="21"/>
      <c r="M88" s="21"/>
      <c r="N88" s="21"/>
      <c r="O88" s="23"/>
      <c r="P88" s="23"/>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21"/>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21"/>
      <c r="EI88" s="21"/>
      <c r="EJ88" s="21"/>
      <c r="EK88" s="21"/>
      <c r="EL88" s="21"/>
      <c r="EM88" s="21"/>
      <c r="EN88" s="21"/>
      <c r="EO88" s="21"/>
      <c r="EP88" s="21"/>
      <c r="EQ88" s="21"/>
      <c r="ER88" s="21"/>
      <c r="ES88" s="21"/>
      <c r="ET88" s="21"/>
      <c r="EU88" s="21"/>
      <c r="EV88" s="21"/>
      <c r="EW88" s="21"/>
      <c r="EX88" s="21"/>
      <c r="EY88" s="21"/>
      <c r="EZ88" s="21"/>
      <c r="FA88" s="21"/>
      <c r="FB88" s="21"/>
      <c r="FC88" s="21"/>
      <c r="FD88" s="21"/>
      <c r="FE88" s="21"/>
      <c r="FF88" s="21"/>
      <c r="FG88" s="21"/>
      <c r="FH88" s="21"/>
      <c r="FI88" s="21"/>
      <c r="FJ88" s="21"/>
      <c r="FK88" s="21"/>
      <c r="FL88" s="21"/>
      <c r="FM88" s="21"/>
      <c r="FN88" s="21"/>
      <c r="FO88" s="21"/>
      <c r="FP88" s="21"/>
      <c r="FQ88" s="21"/>
      <c r="FR88" s="21"/>
      <c r="FS88" s="21"/>
      <c r="FT88" s="21"/>
      <c r="FU88" s="21"/>
      <c r="FV88" s="21"/>
      <c r="FW88" s="21"/>
      <c r="FX88" s="21"/>
      <c r="FY88" s="21"/>
      <c r="FZ88" s="21"/>
      <c r="GA88" s="21"/>
    </row>
    <row r="89" spans="1:183" s="4" customFormat="1" ht="16" customHeight="1" x14ac:dyDescent="0.2">
      <c r="A89" s="21"/>
      <c r="B89" s="21"/>
      <c r="C89" s="21"/>
      <c r="D89" s="21"/>
      <c r="E89" s="21"/>
      <c r="F89" s="21"/>
      <c r="G89" s="21"/>
      <c r="H89" s="21"/>
      <c r="I89" s="49"/>
      <c r="J89" s="21"/>
      <c r="K89" s="21"/>
      <c r="L89" s="21"/>
      <c r="M89" s="21"/>
      <c r="N89" s="21"/>
      <c r="O89" s="23"/>
      <c r="P89" s="23"/>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21"/>
      <c r="DD89" s="21"/>
      <c r="DE89" s="21"/>
      <c r="DF89" s="21"/>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c r="EG89" s="21"/>
      <c r="EH89" s="21"/>
      <c r="EI89" s="21"/>
      <c r="EJ89" s="21"/>
      <c r="EK89" s="21"/>
      <c r="EL89" s="21"/>
      <c r="EM89" s="21"/>
      <c r="EN89" s="21"/>
      <c r="EO89" s="21"/>
      <c r="EP89" s="21"/>
      <c r="EQ89" s="21"/>
      <c r="ER89" s="21"/>
      <c r="ES89" s="21"/>
      <c r="ET89" s="21"/>
      <c r="EU89" s="21"/>
      <c r="EV89" s="21"/>
      <c r="EW89" s="21"/>
      <c r="EX89" s="21"/>
      <c r="EY89" s="21"/>
      <c r="EZ89" s="21"/>
      <c r="FA89" s="21"/>
      <c r="FB89" s="21"/>
      <c r="FC89" s="21"/>
      <c r="FD89" s="21"/>
      <c r="FE89" s="21"/>
      <c r="FF89" s="21"/>
      <c r="FG89" s="21"/>
      <c r="FH89" s="21"/>
      <c r="FI89" s="21"/>
      <c r="FJ89" s="21"/>
      <c r="FK89" s="21"/>
      <c r="FL89" s="21"/>
      <c r="FM89" s="21"/>
      <c r="FN89" s="21"/>
      <c r="FO89" s="21"/>
      <c r="FP89" s="21"/>
      <c r="FQ89" s="21"/>
      <c r="FR89" s="21"/>
      <c r="FS89" s="21"/>
      <c r="FT89" s="21"/>
      <c r="FU89" s="21"/>
      <c r="FV89" s="21"/>
      <c r="FW89" s="21"/>
      <c r="FX89" s="21"/>
      <c r="FY89" s="21"/>
      <c r="FZ89" s="21"/>
      <c r="GA89" s="21"/>
    </row>
    <row r="90" spans="1:183" s="4" customFormat="1" ht="16" customHeight="1" x14ac:dyDescent="0.2">
      <c r="A90" s="21"/>
      <c r="B90" s="21"/>
      <c r="C90" s="21"/>
      <c r="D90" s="21"/>
      <c r="E90" s="21"/>
      <c r="F90" s="21"/>
      <c r="G90" s="21"/>
      <c r="H90" s="21"/>
      <c r="I90" s="49"/>
      <c r="J90" s="21"/>
      <c r="K90" s="21"/>
      <c r="L90" s="21"/>
      <c r="M90" s="21"/>
      <c r="N90" s="21"/>
      <c r="O90" s="23"/>
      <c r="P90" s="23"/>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21"/>
      <c r="DD90" s="21"/>
      <c r="DE90" s="21"/>
      <c r="DF90" s="21"/>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c r="EM90" s="21"/>
      <c r="EN90" s="21"/>
      <c r="EO90" s="21"/>
      <c r="EP90" s="21"/>
      <c r="EQ90" s="21"/>
      <c r="ER90" s="21"/>
      <c r="ES90" s="21"/>
      <c r="ET90" s="21"/>
      <c r="EU90" s="21"/>
      <c r="EV90" s="21"/>
      <c r="EW90" s="21"/>
      <c r="EX90" s="21"/>
      <c r="EY90" s="21"/>
      <c r="EZ90" s="21"/>
      <c r="FA90" s="21"/>
      <c r="FB90" s="21"/>
      <c r="FC90" s="21"/>
      <c r="FD90" s="21"/>
      <c r="FE90" s="21"/>
      <c r="FF90" s="21"/>
      <c r="FG90" s="21"/>
      <c r="FH90" s="21"/>
      <c r="FI90" s="21"/>
      <c r="FJ90" s="21"/>
      <c r="FK90" s="21"/>
      <c r="FL90" s="21"/>
      <c r="FM90" s="21"/>
      <c r="FN90" s="21"/>
      <c r="FO90" s="21"/>
      <c r="FP90" s="21"/>
      <c r="FQ90" s="21"/>
      <c r="FR90" s="21"/>
      <c r="FS90" s="21"/>
      <c r="FT90" s="21"/>
      <c r="FU90" s="21"/>
      <c r="FV90" s="21"/>
      <c r="FW90" s="21"/>
      <c r="FX90" s="21"/>
      <c r="FY90" s="21"/>
      <c r="FZ90" s="21"/>
      <c r="GA90" s="21"/>
    </row>
    <row r="91" spans="1:183" s="4" customFormat="1" ht="16" customHeight="1" x14ac:dyDescent="0.2">
      <c r="A91" s="21"/>
      <c r="B91" s="21"/>
      <c r="C91" s="21"/>
      <c r="D91" s="21"/>
      <c r="E91" s="21"/>
      <c r="F91" s="21"/>
      <c r="G91" s="21"/>
      <c r="H91" s="21"/>
      <c r="I91" s="49"/>
      <c r="J91" s="21"/>
      <c r="K91" s="21"/>
      <c r="L91" s="21"/>
      <c r="M91" s="21"/>
      <c r="N91" s="21"/>
      <c r="O91" s="23"/>
      <c r="P91" s="23"/>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c r="CM91" s="21"/>
      <c r="CN91" s="21"/>
      <c r="CO91" s="21"/>
      <c r="CP91" s="21"/>
      <c r="CQ91" s="21"/>
      <c r="CR91" s="21"/>
      <c r="CS91" s="21"/>
      <c r="CT91" s="21"/>
      <c r="CU91" s="21"/>
      <c r="CV91" s="21"/>
      <c r="CW91" s="21"/>
      <c r="CX91" s="21"/>
      <c r="CY91" s="21"/>
      <c r="CZ91" s="21"/>
      <c r="DA91" s="21"/>
      <c r="DB91" s="21"/>
      <c r="DC91" s="21"/>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21"/>
      <c r="EN91" s="21"/>
      <c r="EO91" s="21"/>
      <c r="EP91" s="21"/>
      <c r="EQ91" s="21"/>
      <c r="ER91" s="21"/>
      <c r="ES91" s="21"/>
      <c r="ET91" s="21"/>
      <c r="EU91" s="21"/>
      <c r="EV91" s="21"/>
      <c r="EW91" s="21"/>
      <c r="EX91" s="21"/>
      <c r="EY91" s="21"/>
      <c r="EZ91" s="21"/>
      <c r="FA91" s="21"/>
      <c r="FB91" s="21"/>
      <c r="FC91" s="21"/>
      <c r="FD91" s="21"/>
      <c r="FE91" s="21"/>
      <c r="FF91" s="21"/>
      <c r="FG91" s="21"/>
      <c r="FH91" s="21"/>
      <c r="FI91" s="21"/>
      <c r="FJ91" s="21"/>
      <c r="FK91" s="21"/>
      <c r="FL91" s="21"/>
      <c r="FM91" s="21"/>
      <c r="FN91" s="21"/>
      <c r="FO91" s="21"/>
      <c r="FP91" s="21"/>
      <c r="FQ91" s="21"/>
      <c r="FR91" s="21"/>
      <c r="FS91" s="21"/>
      <c r="FT91" s="21"/>
      <c r="FU91" s="21"/>
      <c r="FV91" s="21"/>
      <c r="FW91" s="21"/>
      <c r="FX91" s="21"/>
      <c r="FY91" s="21"/>
      <c r="FZ91" s="21"/>
      <c r="GA91" s="21"/>
    </row>
    <row r="92" spans="1:183" s="4" customFormat="1" ht="16" customHeight="1" x14ac:dyDescent="0.2">
      <c r="A92" s="21"/>
      <c r="B92" s="21"/>
      <c r="C92" s="21"/>
      <c r="D92" s="21"/>
      <c r="E92" s="21"/>
      <c r="F92" s="21"/>
      <c r="G92" s="21"/>
      <c r="H92" s="21"/>
      <c r="I92" s="49"/>
      <c r="J92" s="21"/>
      <c r="K92" s="21"/>
      <c r="L92" s="21"/>
      <c r="M92" s="21"/>
      <c r="N92" s="21"/>
      <c r="O92" s="23"/>
      <c r="P92" s="23"/>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1"/>
      <c r="EM92" s="21"/>
      <c r="EN92" s="21"/>
      <c r="EO92" s="21"/>
      <c r="EP92" s="21"/>
      <c r="EQ92" s="21"/>
      <c r="ER92" s="21"/>
      <c r="ES92" s="21"/>
      <c r="ET92" s="21"/>
      <c r="EU92" s="21"/>
      <c r="EV92" s="21"/>
      <c r="EW92" s="21"/>
      <c r="EX92" s="21"/>
      <c r="EY92" s="21"/>
      <c r="EZ92" s="21"/>
      <c r="FA92" s="21"/>
      <c r="FB92" s="21"/>
      <c r="FC92" s="21"/>
      <c r="FD92" s="21"/>
      <c r="FE92" s="21"/>
      <c r="FF92" s="21"/>
      <c r="FG92" s="21"/>
      <c r="FH92" s="21"/>
      <c r="FI92" s="21"/>
      <c r="FJ92" s="21"/>
      <c r="FK92" s="21"/>
      <c r="FL92" s="21"/>
      <c r="FM92" s="21"/>
      <c r="FN92" s="21"/>
      <c r="FO92" s="21"/>
      <c r="FP92" s="21"/>
      <c r="FQ92" s="21"/>
      <c r="FR92" s="21"/>
      <c r="FS92" s="21"/>
      <c r="FT92" s="21"/>
      <c r="FU92" s="21"/>
      <c r="FV92" s="21"/>
      <c r="FW92" s="21"/>
      <c r="FX92" s="21"/>
      <c r="FY92" s="21"/>
      <c r="FZ92" s="21"/>
      <c r="GA92" s="21"/>
    </row>
    <row r="93" spans="1:183" s="4" customFormat="1" ht="16" customHeight="1" x14ac:dyDescent="0.2">
      <c r="A93" s="21"/>
      <c r="B93" s="21"/>
      <c r="C93" s="21"/>
      <c r="D93" s="21"/>
      <c r="E93" s="21"/>
      <c r="F93" s="21"/>
      <c r="G93" s="21"/>
      <c r="H93" s="21"/>
      <c r="I93" s="49"/>
      <c r="J93" s="21"/>
      <c r="K93" s="21"/>
      <c r="L93" s="21"/>
      <c r="M93" s="21"/>
      <c r="N93" s="21"/>
      <c r="O93" s="23"/>
      <c r="P93" s="23"/>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c r="EM93" s="21"/>
      <c r="EN93" s="21"/>
      <c r="EO93" s="21"/>
      <c r="EP93" s="21"/>
      <c r="EQ93" s="21"/>
      <c r="ER93" s="21"/>
      <c r="ES93" s="21"/>
      <c r="ET93" s="21"/>
      <c r="EU93" s="21"/>
      <c r="EV93" s="21"/>
      <c r="EW93" s="21"/>
      <c r="EX93" s="21"/>
      <c r="EY93" s="21"/>
      <c r="EZ93" s="21"/>
      <c r="FA93" s="21"/>
      <c r="FB93" s="21"/>
      <c r="FC93" s="21"/>
      <c r="FD93" s="21"/>
      <c r="FE93" s="21"/>
      <c r="FF93" s="21"/>
      <c r="FG93" s="21"/>
      <c r="FH93" s="21"/>
      <c r="FI93" s="21"/>
      <c r="FJ93" s="21"/>
      <c r="FK93" s="21"/>
      <c r="FL93" s="21"/>
      <c r="FM93" s="21"/>
      <c r="FN93" s="21"/>
      <c r="FO93" s="21"/>
      <c r="FP93" s="21"/>
      <c r="FQ93" s="21"/>
      <c r="FR93" s="21"/>
      <c r="FS93" s="21"/>
      <c r="FT93" s="21"/>
      <c r="FU93" s="21"/>
      <c r="FV93" s="21"/>
      <c r="FW93" s="21"/>
      <c r="FX93" s="21"/>
      <c r="FY93" s="21"/>
      <c r="FZ93" s="21"/>
      <c r="GA93" s="21"/>
    </row>
    <row r="94" spans="1:183" s="4" customFormat="1" ht="16" customHeight="1" x14ac:dyDescent="0.2">
      <c r="A94" s="21"/>
      <c r="B94" s="21"/>
      <c r="C94" s="21"/>
      <c r="D94" s="21"/>
      <c r="E94" s="21"/>
      <c r="F94" s="21"/>
      <c r="G94" s="21"/>
      <c r="H94" s="21"/>
      <c r="I94" s="49"/>
      <c r="J94" s="21"/>
      <c r="K94" s="21"/>
      <c r="L94" s="21"/>
      <c r="M94" s="21"/>
      <c r="N94" s="21"/>
      <c r="O94" s="23"/>
      <c r="P94" s="23"/>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21"/>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21"/>
      <c r="EE94" s="21"/>
      <c r="EF94" s="21"/>
      <c r="EG94" s="21"/>
      <c r="EH94" s="21"/>
      <c r="EI94" s="21"/>
      <c r="EJ94" s="21"/>
      <c r="EK94" s="21"/>
      <c r="EL94" s="21"/>
      <c r="EM94" s="21"/>
      <c r="EN94" s="21"/>
      <c r="EO94" s="21"/>
      <c r="EP94" s="21"/>
      <c r="EQ94" s="21"/>
      <c r="ER94" s="21"/>
      <c r="ES94" s="21"/>
      <c r="ET94" s="21"/>
      <c r="EU94" s="21"/>
      <c r="EV94" s="21"/>
      <c r="EW94" s="21"/>
      <c r="EX94" s="21"/>
      <c r="EY94" s="21"/>
      <c r="EZ94" s="21"/>
      <c r="FA94" s="21"/>
      <c r="FB94" s="21"/>
      <c r="FC94" s="21"/>
      <c r="FD94" s="21"/>
      <c r="FE94" s="21"/>
      <c r="FF94" s="21"/>
      <c r="FG94" s="21"/>
      <c r="FH94" s="21"/>
      <c r="FI94" s="21"/>
      <c r="FJ94" s="21"/>
      <c r="FK94" s="21"/>
      <c r="FL94" s="21"/>
      <c r="FM94" s="21"/>
      <c r="FN94" s="21"/>
      <c r="FO94" s="21"/>
      <c r="FP94" s="21"/>
      <c r="FQ94" s="21"/>
      <c r="FR94" s="21"/>
      <c r="FS94" s="21"/>
      <c r="FT94" s="21"/>
      <c r="FU94" s="21"/>
      <c r="FV94" s="21"/>
      <c r="FW94" s="21"/>
      <c r="FX94" s="21"/>
      <c r="FY94" s="21"/>
      <c r="FZ94" s="21"/>
      <c r="GA94" s="21"/>
    </row>
    <row r="95" spans="1:183" s="4" customFormat="1" ht="16" customHeight="1" x14ac:dyDescent="0.2">
      <c r="A95" s="21"/>
      <c r="B95" s="21"/>
      <c r="C95" s="21"/>
      <c r="D95" s="21"/>
      <c r="E95" s="21"/>
      <c r="F95" s="21"/>
      <c r="G95" s="21"/>
      <c r="H95" s="21"/>
      <c r="I95" s="49"/>
      <c r="J95" s="21"/>
      <c r="K95" s="21"/>
      <c r="L95" s="21"/>
      <c r="M95" s="21"/>
      <c r="N95" s="21"/>
      <c r="O95" s="23"/>
      <c r="P95" s="23"/>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21"/>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21"/>
      <c r="EJ95" s="21"/>
      <c r="EK95" s="21"/>
      <c r="EL95" s="21"/>
      <c r="EM95" s="21"/>
      <c r="EN95" s="21"/>
      <c r="EO95" s="21"/>
      <c r="EP95" s="21"/>
      <c r="EQ95" s="21"/>
      <c r="ER95" s="21"/>
      <c r="ES95" s="21"/>
      <c r="ET95" s="21"/>
      <c r="EU95" s="21"/>
      <c r="EV95" s="21"/>
      <c r="EW95" s="21"/>
      <c r="EX95" s="21"/>
      <c r="EY95" s="21"/>
      <c r="EZ95" s="21"/>
      <c r="FA95" s="21"/>
      <c r="FB95" s="21"/>
      <c r="FC95" s="21"/>
      <c r="FD95" s="21"/>
      <c r="FE95" s="21"/>
      <c r="FF95" s="21"/>
      <c r="FG95" s="21"/>
      <c r="FH95" s="21"/>
      <c r="FI95" s="21"/>
      <c r="FJ95" s="21"/>
      <c r="FK95" s="21"/>
      <c r="FL95" s="21"/>
      <c r="FM95" s="21"/>
      <c r="FN95" s="21"/>
      <c r="FO95" s="21"/>
      <c r="FP95" s="21"/>
      <c r="FQ95" s="21"/>
      <c r="FR95" s="21"/>
      <c r="FS95" s="21"/>
      <c r="FT95" s="21"/>
      <c r="FU95" s="21"/>
      <c r="FV95" s="21"/>
      <c r="FW95" s="21"/>
      <c r="FX95" s="21"/>
      <c r="FY95" s="21"/>
      <c r="FZ95" s="21"/>
      <c r="GA95" s="21"/>
    </row>
    <row r="96" spans="1:183" s="4" customFormat="1" ht="16" customHeight="1" x14ac:dyDescent="0.2">
      <c r="A96" s="21"/>
      <c r="B96" s="21"/>
      <c r="C96" s="21"/>
      <c r="D96" s="21"/>
      <c r="E96" s="21"/>
      <c r="F96" s="21"/>
      <c r="G96" s="21"/>
      <c r="H96" s="21"/>
      <c r="I96" s="49"/>
      <c r="J96" s="21"/>
      <c r="K96" s="21"/>
      <c r="L96" s="21"/>
      <c r="M96" s="21"/>
      <c r="N96" s="21"/>
      <c r="O96" s="23"/>
      <c r="P96" s="23"/>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21"/>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21"/>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21"/>
      <c r="FT96" s="21"/>
      <c r="FU96" s="21"/>
      <c r="FV96" s="21"/>
      <c r="FW96" s="21"/>
      <c r="FX96" s="21"/>
      <c r="FY96" s="21"/>
      <c r="FZ96" s="21"/>
      <c r="GA96" s="21"/>
    </row>
    <row r="97" spans="1:183" s="4" customFormat="1" ht="16" customHeight="1" x14ac:dyDescent="0.2">
      <c r="A97" s="21"/>
      <c r="B97" s="21"/>
      <c r="C97" s="21"/>
      <c r="D97" s="21"/>
      <c r="E97" s="21"/>
      <c r="F97" s="21"/>
      <c r="G97" s="21"/>
      <c r="H97" s="21"/>
      <c r="I97" s="49"/>
      <c r="J97" s="21"/>
      <c r="K97" s="21"/>
      <c r="L97" s="21"/>
      <c r="M97" s="21"/>
      <c r="N97" s="21"/>
      <c r="O97" s="23"/>
      <c r="P97" s="23"/>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c r="CW97" s="21"/>
      <c r="CX97" s="21"/>
      <c r="CY97" s="21"/>
      <c r="CZ97" s="21"/>
      <c r="DA97" s="21"/>
      <c r="DB97" s="21"/>
      <c r="DC97" s="21"/>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21"/>
      <c r="EJ97" s="21"/>
      <c r="EK97" s="21"/>
      <c r="EL97" s="21"/>
      <c r="EM97" s="21"/>
      <c r="EN97" s="21"/>
      <c r="EO97" s="21"/>
      <c r="EP97" s="21"/>
      <c r="EQ97" s="21"/>
      <c r="ER97" s="21"/>
      <c r="ES97" s="21"/>
      <c r="ET97" s="21"/>
      <c r="EU97" s="21"/>
      <c r="EV97" s="21"/>
      <c r="EW97" s="21"/>
      <c r="EX97" s="21"/>
      <c r="EY97" s="21"/>
      <c r="EZ97" s="21"/>
      <c r="FA97" s="21"/>
      <c r="FB97" s="21"/>
      <c r="FC97" s="21"/>
      <c r="FD97" s="21"/>
      <c r="FE97" s="21"/>
      <c r="FF97" s="21"/>
      <c r="FG97" s="21"/>
      <c r="FH97" s="21"/>
      <c r="FI97" s="21"/>
      <c r="FJ97" s="21"/>
      <c r="FK97" s="21"/>
      <c r="FL97" s="21"/>
      <c r="FM97" s="21"/>
      <c r="FN97" s="21"/>
      <c r="FO97" s="21"/>
      <c r="FP97" s="21"/>
      <c r="FQ97" s="21"/>
      <c r="FR97" s="21"/>
      <c r="FS97" s="21"/>
      <c r="FT97" s="21"/>
      <c r="FU97" s="21"/>
      <c r="FV97" s="21"/>
      <c r="FW97" s="21"/>
      <c r="FX97" s="21"/>
      <c r="FY97" s="21"/>
      <c r="FZ97" s="21"/>
      <c r="GA97" s="21"/>
    </row>
    <row r="98" spans="1:183" s="4" customFormat="1" ht="16" customHeight="1" x14ac:dyDescent="0.2">
      <c r="A98" s="21"/>
      <c r="B98" s="21"/>
      <c r="C98" s="21"/>
      <c r="D98" s="21"/>
      <c r="E98" s="21"/>
      <c r="F98" s="21"/>
      <c r="G98" s="21"/>
      <c r="H98" s="21"/>
      <c r="I98" s="49"/>
      <c r="J98" s="21"/>
      <c r="K98" s="21"/>
      <c r="L98" s="21"/>
      <c r="M98" s="21"/>
      <c r="N98" s="21"/>
      <c r="O98" s="23"/>
      <c r="P98" s="23"/>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row>
    <row r="99" spans="1:183" s="4" customFormat="1" ht="16" customHeight="1" x14ac:dyDescent="0.2">
      <c r="A99" s="21"/>
      <c r="B99" s="21"/>
      <c r="C99" s="21"/>
      <c r="D99" s="21"/>
      <c r="E99" s="21"/>
      <c r="F99" s="21"/>
      <c r="G99" s="21"/>
      <c r="H99" s="21"/>
      <c r="I99" s="49"/>
      <c r="J99" s="21"/>
      <c r="K99" s="21"/>
      <c r="L99" s="21"/>
      <c r="M99" s="21"/>
      <c r="N99" s="21"/>
      <c r="O99" s="23"/>
      <c r="P99" s="23"/>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c r="DY99" s="21"/>
      <c r="DZ99" s="21"/>
      <c r="EA99" s="21"/>
      <c r="EB99" s="21"/>
      <c r="EC99" s="21"/>
      <c r="ED99" s="21"/>
      <c r="EE99" s="21"/>
      <c r="EF99" s="21"/>
      <c r="EG99" s="21"/>
      <c r="EH99" s="21"/>
      <c r="EI99" s="21"/>
      <c r="EJ99" s="21"/>
      <c r="EK99" s="21"/>
      <c r="EL99" s="21"/>
      <c r="EM99" s="21"/>
      <c r="EN99" s="21"/>
      <c r="EO99" s="21"/>
      <c r="EP99" s="21"/>
      <c r="EQ99" s="21"/>
      <c r="ER99" s="21"/>
      <c r="ES99" s="21"/>
      <c r="ET99" s="21"/>
      <c r="EU99" s="21"/>
      <c r="EV99" s="21"/>
      <c r="EW99" s="21"/>
      <c r="EX99" s="21"/>
      <c r="EY99" s="21"/>
      <c r="EZ99" s="21"/>
      <c r="FA99" s="21"/>
      <c r="FB99" s="21"/>
      <c r="FC99" s="21"/>
      <c r="FD99" s="21"/>
      <c r="FE99" s="21"/>
      <c r="FF99" s="21"/>
      <c r="FG99" s="21"/>
      <c r="FH99" s="21"/>
      <c r="FI99" s="21"/>
      <c r="FJ99" s="21"/>
      <c r="FK99" s="21"/>
      <c r="FL99" s="21"/>
      <c r="FM99" s="21"/>
      <c r="FN99" s="21"/>
      <c r="FO99" s="21"/>
      <c r="FP99" s="21"/>
      <c r="FQ99" s="21"/>
      <c r="FR99" s="21"/>
      <c r="FS99" s="21"/>
      <c r="FT99" s="21"/>
      <c r="FU99" s="21"/>
      <c r="FV99" s="21"/>
      <c r="FW99" s="21"/>
      <c r="FX99" s="21"/>
      <c r="FY99" s="21"/>
      <c r="FZ99" s="21"/>
      <c r="GA99" s="21"/>
    </row>
    <row r="100" spans="1:183" s="4" customFormat="1" ht="16" customHeight="1" x14ac:dyDescent="0.2">
      <c r="A100" s="21"/>
      <c r="B100" s="21"/>
      <c r="C100" s="21"/>
      <c r="D100" s="21"/>
      <c r="E100" s="21"/>
      <c r="F100" s="21"/>
      <c r="G100" s="21"/>
      <c r="H100" s="21"/>
      <c r="I100" s="49"/>
      <c r="J100" s="21"/>
      <c r="K100" s="21"/>
      <c r="L100" s="21"/>
      <c r="M100" s="21"/>
      <c r="N100" s="21"/>
      <c r="O100" s="23"/>
      <c r="P100" s="23"/>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21"/>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21"/>
      <c r="EA100" s="21"/>
      <c r="EB100" s="21"/>
      <c r="EC100" s="21"/>
      <c r="ED100" s="21"/>
      <c r="EE100" s="21"/>
      <c r="EF100" s="21"/>
      <c r="EG100" s="21"/>
      <c r="EH100" s="21"/>
      <c r="EI100" s="21"/>
      <c r="EJ100" s="21"/>
      <c r="EK100" s="21"/>
      <c r="EL100" s="21"/>
      <c r="EM100" s="21"/>
      <c r="EN100" s="21"/>
      <c r="EO100" s="21"/>
      <c r="EP100" s="21"/>
      <c r="EQ100" s="21"/>
      <c r="ER100" s="21"/>
      <c r="ES100" s="21"/>
      <c r="ET100" s="21"/>
      <c r="EU100" s="21"/>
      <c r="EV100" s="21"/>
      <c r="EW100" s="21"/>
      <c r="EX100" s="21"/>
      <c r="EY100" s="21"/>
      <c r="EZ100" s="21"/>
      <c r="FA100" s="21"/>
      <c r="FB100" s="21"/>
      <c r="FC100" s="21"/>
      <c r="FD100" s="21"/>
      <c r="FE100" s="21"/>
      <c r="FF100" s="21"/>
      <c r="FG100" s="21"/>
      <c r="FH100" s="21"/>
      <c r="FI100" s="21"/>
      <c r="FJ100" s="21"/>
      <c r="FK100" s="21"/>
      <c r="FL100" s="21"/>
      <c r="FM100" s="21"/>
      <c r="FN100" s="21"/>
      <c r="FO100" s="21"/>
      <c r="FP100" s="21"/>
      <c r="FQ100" s="21"/>
      <c r="FR100" s="21"/>
      <c r="FS100" s="21"/>
      <c r="FT100" s="21"/>
      <c r="FU100" s="21"/>
      <c r="FV100" s="21"/>
      <c r="FW100" s="21"/>
      <c r="FX100" s="21"/>
      <c r="FY100" s="21"/>
      <c r="FZ100" s="21"/>
      <c r="GA100" s="21"/>
    </row>
    <row r="101" spans="1:183" s="4" customFormat="1" ht="16" customHeight="1" x14ac:dyDescent="0.2">
      <c r="A101" s="21"/>
      <c r="B101" s="21"/>
      <c r="C101" s="21"/>
      <c r="D101" s="21"/>
      <c r="E101" s="21"/>
      <c r="F101" s="21"/>
      <c r="G101" s="21"/>
      <c r="H101" s="21"/>
      <c r="I101" s="49"/>
      <c r="J101" s="21"/>
      <c r="K101" s="21"/>
      <c r="L101" s="21"/>
      <c r="M101" s="21"/>
      <c r="N101" s="21"/>
      <c r="O101" s="23"/>
      <c r="P101" s="23"/>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21"/>
      <c r="DD101" s="21"/>
      <c r="DE101" s="21"/>
      <c r="DF101" s="21"/>
      <c r="DG101" s="21"/>
      <c r="DH101" s="21"/>
      <c r="DI101" s="21"/>
      <c r="DJ101" s="21"/>
      <c r="DK101" s="21"/>
      <c r="DL101" s="21"/>
      <c r="DM101" s="21"/>
      <c r="DN101" s="21"/>
      <c r="DO101" s="21"/>
      <c r="DP101" s="21"/>
      <c r="DQ101" s="21"/>
      <c r="DR101" s="21"/>
      <c r="DS101" s="21"/>
      <c r="DT101" s="21"/>
      <c r="DU101" s="21"/>
      <c r="DV101" s="21"/>
      <c r="DW101" s="21"/>
      <c r="DX101" s="21"/>
      <c r="DY101" s="21"/>
      <c r="DZ101" s="21"/>
      <c r="EA101" s="21"/>
      <c r="EB101" s="21"/>
      <c r="EC101" s="21"/>
      <c r="ED101" s="21"/>
      <c r="EE101" s="21"/>
      <c r="EF101" s="21"/>
      <c r="EG101" s="21"/>
      <c r="EH101" s="21"/>
      <c r="EI101" s="21"/>
      <c r="EJ101" s="21"/>
      <c r="EK101" s="21"/>
      <c r="EL101" s="21"/>
      <c r="EM101" s="21"/>
      <c r="EN101" s="21"/>
      <c r="EO101" s="21"/>
      <c r="EP101" s="21"/>
      <c r="EQ101" s="21"/>
      <c r="ER101" s="21"/>
      <c r="ES101" s="21"/>
      <c r="ET101" s="21"/>
      <c r="EU101" s="21"/>
      <c r="EV101" s="21"/>
      <c r="EW101" s="21"/>
      <c r="EX101" s="21"/>
      <c r="EY101" s="21"/>
      <c r="EZ101" s="21"/>
      <c r="FA101" s="21"/>
      <c r="FB101" s="21"/>
      <c r="FC101" s="21"/>
      <c r="FD101" s="21"/>
      <c r="FE101" s="21"/>
      <c r="FF101" s="21"/>
      <c r="FG101" s="21"/>
      <c r="FH101" s="21"/>
      <c r="FI101" s="21"/>
      <c r="FJ101" s="21"/>
      <c r="FK101" s="21"/>
      <c r="FL101" s="21"/>
      <c r="FM101" s="21"/>
      <c r="FN101" s="21"/>
      <c r="FO101" s="21"/>
      <c r="FP101" s="21"/>
      <c r="FQ101" s="21"/>
      <c r="FR101" s="21"/>
      <c r="FS101" s="21"/>
      <c r="FT101" s="21"/>
      <c r="FU101" s="21"/>
      <c r="FV101" s="21"/>
      <c r="FW101" s="21"/>
      <c r="FX101" s="21"/>
      <c r="FY101" s="21"/>
      <c r="FZ101" s="21"/>
      <c r="GA101" s="21"/>
    </row>
    <row r="102" spans="1:183" s="4" customFormat="1" ht="16" customHeight="1" x14ac:dyDescent="0.2">
      <c r="A102" s="21"/>
      <c r="B102" s="21"/>
      <c r="C102" s="21"/>
      <c r="D102" s="21"/>
      <c r="E102" s="21"/>
      <c r="F102" s="21"/>
      <c r="G102" s="21"/>
      <c r="H102" s="21"/>
      <c r="I102" s="49"/>
      <c r="J102" s="21"/>
      <c r="K102" s="21"/>
      <c r="L102" s="21"/>
      <c r="M102" s="21"/>
      <c r="N102" s="21"/>
      <c r="O102" s="23"/>
      <c r="P102" s="23"/>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c r="ED102" s="21"/>
      <c r="EE102" s="21"/>
      <c r="EF102" s="21"/>
      <c r="EG102" s="21"/>
      <c r="EH102" s="21"/>
      <c r="EI102" s="21"/>
      <c r="EJ102" s="21"/>
      <c r="EK102" s="21"/>
      <c r="EL102" s="21"/>
      <c r="EM102" s="21"/>
      <c r="EN102" s="21"/>
      <c r="EO102" s="21"/>
      <c r="EP102" s="21"/>
      <c r="EQ102" s="21"/>
      <c r="ER102" s="21"/>
      <c r="ES102" s="21"/>
      <c r="ET102" s="21"/>
      <c r="EU102" s="21"/>
      <c r="EV102" s="21"/>
      <c r="EW102" s="21"/>
      <c r="EX102" s="21"/>
      <c r="EY102" s="21"/>
      <c r="EZ102" s="21"/>
      <c r="FA102" s="21"/>
      <c r="FB102" s="21"/>
      <c r="FC102" s="21"/>
      <c r="FD102" s="21"/>
      <c r="FE102" s="21"/>
      <c r="FF102" s="21"/>
      <c r="FG102" s="21"/>
      <c r="FH102" s="21"/>
      <c r="FI102" s="21"/>
      <c r="FJ102" s="21"/>
      <c r="FK102" s="21"/>
      <c r="FL102" s="21"/>
      <c r="FM102" s="21"/>
      <c r="FN102" s="21"/>
      <c r="FO102" s="21"/>
      <c r="FP102" s="21"/>
      <c r="FQ102" s="21"/>
      <c r="FR102" s="21"/>
      <c r="FS102" s="21"/>
      <c r="FT102" s="21"/>
      <c r="FU102" s="21"/>
      <c r="FV102" s="21"/>
      <c r="FW102" s="21"/>
      <c r="FX102" s="21"/>
      <c r="FY102" s="21"/>
      <c r="FZ102" s="21"/>
      <c r="GA102" s="21"/>
    </row>
    <row r="103" spans="1:183" s="4" customFormat="1" ht="16" customHeight="1" x14ac:dyDescent="0.2">
      <c r="A103" s="21"/>
      <c r="B103" s="21"/>
      <c r="C103" s="21"/>
      <c r="D103" s="21"/>
      <c r="E103" s="21"/>
      <c r="F103" s="21"/>
      <c r="G103" s="21"/>
      <c r="H103" s="21"/>
      <c r="I103" s="49"/>
      <c r="J103" s="21"/>
      <c r="K103" s="21"/>
      <c r="L103" s="21"/>
      <c r="M103" s="21"/>
      <c r="N103" s="21"/>
      <c r="O103" s="23"/>
      <c r="P103" s="23"/>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c r="DC103" s="21"/>
      <c r="DD103" s="21"/>
      <c r="DE103" s="21"/>
      <c r="DF103" s="21"/>
      <c r="DG103" s="21"/>
      <c r="DH103" s="21"/>
      <c r="DI103" s="21"/>
      <c r="DJ103" s="21"/>
      <c r="DK103" s="21"/>
      <c r="DL103" s="21"/>
      <c r="DM103" s="21"/>
      <c r="DN103" s="21"/>
      <c r="DO103" s="21"/>
      <c r="DP103" s="21"/>
      <c r="DQ103" s="21"/>
      <c r="DR103" s="21"/>
      <c r="DS103" s="21"/>
      <c r="DT103" s="21"/>
      <c r="DU103" s="21"/>
      <c r="DV103" s="21"/>
      <c r="DW103" s="21"/>
      <c r="DX103" s="21"/>
      <c r="DY103" s="21"/>
      <c r="DZ103" s="21"/>
      <c r="EA103" s="21"/>
      <c r="EB103" s="21"/>
      <c r="EC103" s="21"/>
      <c r="ED103" s="21"/>
      <c r="EE103" s="21"/>
      <c r="EF103" s="21"/>
      <c r="EG103" s="21"/>
      <c r="EH103" s="21"/>
      <c r="EI103" s="21"/>
      <c r="EJ103" s="21"/>
      <c r="EK103" s="21"/>
      <c r="EL103" s="21"/>
      <c r="EM103" s="21"/>
      <c r="EN103" s="21"/>
      <c r="EO103" s="21"/>
      <c r="EP103" s="21"/>
      <c r="EQ103" s="21"/>
      <c r="ER103" s="21"/>
      <c r="ES103" s="21"/>
      <c r="ET103" s="21"/>
      <c r="EU103" s="21"/>
      <c r="EV103" s="21"/>
      <c r="EW103" s="21"/>
      <c r="EX103" s="21"/>
      <c r="EY103" s="21"/>
      <c r="EZ103" s="21"/>
      <c r="FA103" s="21"/>
      <c r="FB103" s="21"/>
      <c r="FC103" s="21"/>
      <c r="FD103" s="21"/>
      <c r="FE103" s="21"/>
      <c r="FF103" s="21"/>
      <c r="FG103" s="21"/>
      <c r="FH103" s="21"/>
      <c r="FI103" s="21"/>
      <c r="FJ103" s="21"/>
      <c r="FK103" s="21"/>
      <c r="FL103" s="21"/>
      <c r="FM103" s="21"/>
      <c r="FN103" s="21"/>
      <c r="FO103" s="21"/>
      <c r="FP103" s="21"/>
      <c r="FQ103" s="21"/>
      <c r="FR103" s="21"/>
      <c r="FS103" s="21"/>
      <c r="FT103" s="21"/>
      <c r="FU103" s="21"/>
      <c r="FV103" s="21"/>
      <c r="FW103" s="21"/>
      <c r="FX103" s="21"/>
      <c r="FY103" s="21"/>
      <c r="FZ103" s="21"/>
      <c r="GA103" s="21"/>
    </row>
    <row r="104" spans="1:183" s="4" customFormat="1" ht="16" customHeight="1" x14ac:dyDescent="0.2">
      <c r="A104" s="21"/>
      <c r="B104" s="21"/>
      <c r="C104" s="21"/>
      <c r="D104" s="21"/>
      <c r="E104" s="21"/>
      <c r="F104" s="21"/>
      <c r="G104" s="21"/>
      <c r="H104" s="21"/>
      <c r="I104" s="49"/>
      <c r="J104" s="21"/>
      <c r="K104" s="21"/>
      <c r="L104" s="21"/>
      <c r="M104" s="21"/>
      <c r="N104" s="21"/>
      <c r="O104" s="23"/>
      <c r="P104" s="23"/>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c r="FB104" s="21"/>
      <c r="FC104" s="21"/>
      <c r="FD104" s="21"/>
      <c r="FE104" s="21"/>
      <c r="FF104" s="21"/>
      <c r="FG104" s="21"/>
      <c r="FH104" s="21"/>
      <c r="FI104" s="21"/>
      <c r="FJ104" s="21"/>
      <c r="FK104" s="21"/>
      <c r="FL104" s="21"/>
      <c r="FM104" s="21"/>
      <c r="FN104" s="21"/>
      <c r="FO104" s="21"/>
      <c r="FP104" s="21"/>
      <c r="FQ104" s="21"/>
      <c r="FR104" s="21"/>
      <c r="FS104" s="21"/>
      <c r="FT104" s="21"/>
      <c r="FU104" s="21"/>
      <c r="FV104" s="21"/>
      <c r="FW104" s="21"/>
      <c r="FX104" s="21"/>
      <c r="FY104" s="21"/>
      <c r="FZ104" s="21"/>
      <c r="GA104" s="21"/>
    </row>
    <row r="105" spans="1:183" s="4" customFormat="1" ht="16" customHeight="1" x14ac:dyDescent="0.2">
      <c r="A105" s="21"/>
      <c r="B105" s="21"/>
      <c r="C105" s="21"/>
      <c r="D105" s="21"/>
      <c r="E105" s="21"/>
      <c r="F105" s="21"/>
      <c r="G105" s="21"/>
      <c r="H105" s="21"/>
      <c r="I105" s="49"/>
      <c r="J105" s="21"/>
      <c r="K105" s="21"/>
      <c r="L105" s="21"/>
      <c r="M105" s="21"/>
      <c r="N105" s="21"/>
      <c r="O105" s="23"/>
      <c r="P105" s="23"/>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c r="FP105" s="21"/>
      <c r="FQ105" s="21"/>
      <c r="FR105" s="21"/>
      <c r="FS105" s="21"/>
      <c r="FT105" s="21"/>
      <c r="FU105" s="21"/>
      <c r="FV105" s="21"/>
      <c r="FW105" s="21"/>
      <c r="FX105" s="21"/>
      <c r="FY105" s="21"/>
      <c r="FZ105" s="21"/>
      <c r="GA105" s="21"/>
    </row>
    <row r="106" spans="1:183" s="4" customFormat="1" ht="16" customHeight="1" x14ac:dyDescent="0.2">
      <c r="A106" s="21"/>
      <c r="B106" s="21"/>
      <c r="C106" s="21"/>
      <c r="D106" s="21"/>
      <c r="E106" s="21"/>
      <c r="F106" s="21"/>
      <c r="G106" s="21"/>
      <c r="H106" s="21"/>
      <c r="I106" s="49"/>
      <c r="J106" s="21"/>
      <c r="K106" s="21"/>
      <c r="L106" s="21"/>
      <c r="M106" s="21"/>
      <c r="N106" s="21"/>
      <c r="O106" s="23"/>
      <c r="P106" s="23"/>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21"/>
      <c r="DD106" s="21"/>
      <c r="DE106" s="21"/>
      <c r="DF106" s="21"/>
      <c r="DG106" s="21"/>
      <c r="DH106" s="21"/>
      <c r="DI106" s="21"/>
      <c r="DJ106" s="21"/>
      <c r="DK106" s="21"/>
      <c r="DL106" s="21"/>
      <c r="DM106" s="21"/>
      <c r="DN106" s="21"/>
      <c r="DO106" s="21"/>
      <c r="DP106" s="21"/>
      <c r="DQ106" s="21"/>
      <c r="DR106" s="21"/>
      <c r="DS106" s="21"/>
      <c r="DT106" s="21"/>
      <c r="DU106" s="21"/>
      <c r="DV106" s="21"/>
      <c r="DW106" s="21"/>
      <c r="DX106" s="21"/>
      <c r="DY106" s="21"/>
      <c r="DZ106" s="21"/>
      <c r="EA106" s="21"/>
      <c r="EB106" s="21"/>
      <c r="EC106" s="21"/>
      <c r="ED106" s="21"/>
      <c r="EE106" s="21"/>
      <c r="EF106" s="21"/>
      <c r="EG106" s="21"/>
      <c r="EH106" s="21"/>
      <c r="EI106" s="21"/>
      <c r="EJ106" s="21"/>
      <c r="EK106" s="21"/>
      <c r="EL106" s="21"/>
      <c r="EM106" s="21"/>
      <c r="EN106" s="21"/>
      <c r="EO106" s="21"/>
      <c r="EP106" s="21"/>
      <c r="EQ106" s="21"/>
      <c r="ER106" s="21"/>
      <c r="ES106" s="21"/>
      <c r="ET106" s="21"/>
      <c r="EU106" s="21"/>
      <c r="EV106" s="21"/>
      <c r="EW106" s="21"/>
      <c r="EX106" s="21"/>
      <c r="EY106" s="21"/>
      <c r="EZ106" s="21"/>
      <c r="FA106" s="21"/>
      <c r="FB106" s="21"/>
      <c r="FC106" s="21"/>
      <c r="FD106" s="21"/>
      <c r="FE106" s="21"/>
      <c r="FF106" s="21"/>
      <c r="FG106" s="21"/>
      <c r="FH106" s="21"/>
      <c r="FI106" s="21"/>
      <c r="FJ106" s="21"/>
      <c r="FK106" s="21"/>
      <c r="FL106" s="21"/>
      <c r="FM106" s="21"/>
      <c r="FN106" s="21"/>
      <c r="FO106" s="21"/>
      <c r="FP106" s="21"/>
      <c r="FQ106" s="21"/>
      <c r="FR106" s="21"/>
      <c r="FS106" s="21"/>
      <c r="FT106" s="21"/>
      <c r="FU106" s="21"/>
      <c r="FV106" s="21"/>
      <c r="FW106" s="21"/>
      <c r="FX106" s="21"/>
      <c r="FY106" s="21"/>
      <c r="FZ106" s="21"/>
      <c r="GA106" s="21"/>
    </row>
    <row r="107" spans="1:183" s="4" customFormat="1" ht="16" customHeight="1" x14ac:dyDescent="0.2">
      <c r="A107" s="21"/>
      <c r="B107" s="21"/>
      <c r="C107" s="21"/>
      <c r="D107" s="21"/>
      <c r="E107" s="21"/>
      <c r="F107" s="21"/>
      <c r="G107" s="21"/>
      <c r="H107" s="21"/>
      <c r="I107" s="49"/>
      <c r="J107" s="21"/>
      <c r="K107" s="21"/>
      <c r="L107" s="21"/>
      <c r="M107" s="21"/>
      <c r="N107" s="21"/>
      <c r="O107" s="23"/>
      <c r="P107" s="23"/>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21"/>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21"/>
      <c r="EB107" s="21"/>
      <c r="EC107" s="21"/>
      <c r="ED107" s="21"/>
      <c r="EE107" s="21"/>
      <c r="EF107" s="21"/>
      <c r="EG107" s="21"/>
      <c r="EH107" s="21"/>
      <c r="EI107" s="21"/>
      <c r="EJ107" s="21"/>
      <c r="EK107" s="21"/>
      <c r="EL107" s="21"/>
      <c r="EM107" s="21"/>
      <c r="EN107" s="21"/>
      <c r="EO107" s="21"/>
      <c r="EP107" s="21"/>
      <c r="EQ107" s="21"/>
      <c r="ER107" s="21"/>
      <c r="ES107" s="21"/>
      <c r="ET107" s="21"/>
      <c r="EU107" s="21"/>
      <c r="EV107" s="21"/>
      <c r="EW107" s="21"/>
      <c r="EX107" s="21"/>
      <c r="EY107" s="21"/>
      <c r="EZ107" s="21"/>
      <c r="FA107" s="21"/>
      <c r="FB107" s="21"/>
      <c r="FC107" s="21"/>
      <c r="FD107" s="21"/>
      <c r="FE107" s="21"/>
      <c r="FF107" s="21"/>
      <c r="FG107" s="21"/>
      <c r="FH107" s="21"/>
      <c r="FI107" s="21"/>
      <c r="FJ107" s="21"/>
      <c r="FK107" s="21"/>
      <c r="FL107" s="21"/>
      <c r="FM107" s="21"/>
      <c r="FN107" s="21"/>
      <c r="FO107" s="21"/>
      <c r="FP107" s="21"/>
      <c r="FQ107" s="21"/>
      <c r="FR107" s="21"/>
      <c r="FS107" s="21"/>
      <c r="FT107" s="21"/>
      <c r="FU107" s="21"/>
      <c r="FV107" s="21"/>
      <c r="FW107" s="21"/>
      <c r="FX107" s="21"/>
      <c r="FY107" s="21"/>
      <c r="FZ107" s="21"/>
      <c r="GA107" s="21"/>
    </row>
    <row r="108" spans="1:183" s="4" customFormat="1" ht="16" customHeight="1" x14ac:dyDescent="0.2">
      <c r="A108" s="21"/>
      <c r="B108" s="21"/>
      <c r="C108" s="21"/>
      <c r="D108" s="21"/>
      <c r="E108" s="21"/>
      <c r="F108" s="21"/>
      <c r="G108" s="21"/>
      <c r="H108" s="21"/>
      <c r="I108" s="49"/>
      <c r="J108" s="21"/>
      <c r="K108" s="21"/>
      <c r="L108" s="21"/>
      <c r="M108" s="21"/>
      <c r="N108" s="21"/>
      <c r="O108" s="23"/>
      <c r="P108" s="23"/>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21"/>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21"/>
      <c r="EB108" s="21"/>
      <c r="EC108" s="21"/>
      <c r="ED108" s="21"/>
      <c r="EE108" s="21"/>
      <c r="EF108" s="21"/>
      <c r="EG108" s="21"/>
      <c r="EH108" s="21"/>
      <c r="EI108" s="21"/>
      <c r="EJ108" s="21"/>
      <c r="EK108" s="21"/>
      <c r="EL108" s="21"/>
      <c r="EM108" s="21"/>
      <c r="EN108" s="21"/>
      <c r="EO108" s="21"/>
      <c r="EP108" s="21"/>
      <c r="EQ108" s="21"/>
      <c r="ER108" s="21"/>
      <c r="ES108" s="21"/>
      <c r="ET108" s="21"/>
      <c r="EU108" s="21"/>
      <c r="EV108" s="21"/>
      <c r="EW108" s="21"/>
      <c r="EX108" s="21"/>
      <c r="EY108" s="21"/>
      <c r="EZ108" s="21"/>
      <c r="FA108" s="21"/>
      <c r="FB108" s="21"/>
      <c r="FC108" s="21"/>
      <c r="FD108" s="21"/>
      <c r="FE108" s="21"/>
      <c r="FF108" s="21"/>
      <c r="FG108" s="21"/>
      <c r="FH108" s="21"/>
      <c r="FI108" s="21"/>
      <c r="FJ108" s="21"/>
      <c r="FK108" s="21"/>
      <c r="FL108" s="21"/>
      <c r="FM108" s="21"/>
      <c r="FN108" s="21"/>
      <c r="FO108" s="21"/>
      <c r="FP108" s="21"/>
      <c r="FQ108" s="21"/>
      <c r="FR108" s="21"/>
      <c r="FS108" s="21"/>
      <c r="FT108" s="21"/>
      <c r="FU108" s="21"/>
      <c r="FV108" s="21"/>
      <c r="FW108" s="21"/>
      <c r="FX108" s="21"/>
      <c r="FY108" s="21"/>
      <c r="FZ108" s="21"/>
      <c r="GA108" s="21"/>
    </row>
    <row r="109" spans="1:183" s="4" customFormat="1" ht="16" customHeight="1" x14ac:dyDescent="0.2">
      <c r="A109" s="21"/>
      <c r="B109" s="21"/>
      <c r="C109" s="21"/>
      <c r="D109" s="21"/>
      <c r="E109" s="21"/>
      <c r="F109" s="21"/>
      <c r="G109" s="21"/>
      <c r="H109" s="21"/>
      <c r="I109" s="49"/>
      <c r="J109" s="21"/>
      <c r="K109" s="21"/>
      <c r="L109" s="21"/>
      <c r="M109" s="21"/>
      <c r="N109" s="21"/>
      <c r="O109" s="23"/>
      <c r="P109" s="23"/>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c r="DC109" s="21"/>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21"/>
      <c r="EB109" s="21"/>
      <c r="EC109" s="21"/>
      <c r="ED109" s="21"/>
      <c r="EE109" s="21"/>
      <c r="EF109" s="21"/>
      <c r="EG109" s="21"/>
      <c r="EH109" s="21"/>
      <c r="EI109" s="21"/>
      <c r="EJ109" s="21"/>
      <c r="EK109" s="21"/>
      <c r="EL109" s="21"/>
      <c r="EM109" s="21"/>
      <c r="EN109" s="21"/>
      <c r="EO109" s="21"/>
      <c r="EP109" s="21"/>
      <c r="EQ109" s="21"/>
      <c r="ER109" s="21"/>
      <c r="ES109" s="21"/>
      <c r="ET109" s="21"/>
      <c r="EU109" s="21"/>
      <c r="EV109" s="21"/>
      <c r="EW109" s="21"/>
      <c r="EX109" s="21"/>
      <c r="EY109" s="21"/>
      <c r="EZ109" s="21"/>
      <c r="FA109" s="21"/>
      <c r="FB109" s="21"/>
      <c r="FC109" s="21"/>
      <c r="FD109" s="21"/>
      <c r="FE109" s="21"/>
      <c r="FF109" s="21"/>
      <c r="FG109" s="21"/>
      <c r="FH109" s="21"/>
      <c r="FI109" s="21"/>
      <c r="FJ109" s="21"/>
      <c r="FK109" s="21"/>
      <c r="FL109" s="21"/>
      <c r="FM109" s="21"/>
      <c r="FN109" s="21"/>
      <c r="FO109" s="21"/>
      <c r="FP109" s="21"/>
      <c r="FQ109" s="21"/>
      <c r="FR109" s="21"/>
      <c r="FS109" s="21"/>
      <c r="FT109" s="21"/>
      <c r="FU109" s="21"/>
      <c r="FV109" s="21"/>
      <c r="FW109" s="21"/>
      <c r="FX109" s="21"/>
      <c r="FY109" s="21"/>
      <c r="FZ109" s="21"/>
      <c r="GA109" s="21"/>
    </row>
    <row r="110" spans="1:183" s="4" customFormat="1" ht="16" customHeight="1" x14ac:dyDescent="0.2">
      <c r="A110" s="21"/>
      <c r="B110" s="21"/>
      <c r="C110" s="21"/>
      <c r="D110" s="21"/>
      <c r="E110" s="21"/>
      <c r="F110" s="21"/>
      <c r="G110" s="21"/>
      <c r="H110" s="21"/>
      <c r="I110" s="49"/>
      <c r="J110" s="21"/>
      <c r="K110" s="21"/>
      <c r="L110" s="21"/>
      <c r="M110" s="21"/>
      <c r="N110" s="21"/>
      <c r="O110" s="23"/>
      <c r="P110" s="23"/>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H110" s="21"/>
      <c r="EI110" s="21"/>
      <c r="EJ110" s="21"/>
      <c r="EK110" s="21"/>
      <c r="EL110" s="21"/>
      <c r="EM110" s="21"/>
      <c r="EN110" s="21"/>
      <c r="EO110" s="21"/>
      <c r="EP110" s="21"/>
      <c r="EQ110" s="21"/>
      <c r="ER110" s="21"/>
      <c r="ES110" s="21"/>
      <c r="ET110" s="21"/>
      <c r="EU110" s="21"/>
      <c r="EV110" s="21"/>
      <c r="EW110" s="21"/>
      <c r="EX110" s="21"/>
      <c r="EY110" s="21"/>
      <c r="EZ110" s="21"/>
      <c r="FA110" s="21"/>
      <c r="FB110" s="21"/>
      <c r="FC110" s="21"/>
      <c r="FD110" s="21"/>
      <c r="FE110" s="21"/>
      <c r="FF110" s="21"/>
      <c r="FG110" s="21"/>
      <c r="FH110" s="21"/>
      <c r="FI110" s="21"/>
      <c r="FJ110" s="21"/>
      <c r="FK110" s="21"/>
      <c r="FL110" s="21"/>
      <c r="FM110" s="21"/>
      <c r="FN110" s="21"/>
      <c r="FO110" s="21"/>
      <c r="FP110" s="21"/>
      <c r="FQ110" s="21"/>
      <c r="FR110" s="21"/>
      <c r="FS110" s="21"/>
      <c r="FT110" s="21"/>
      <c r="FU110" s="21"/>
      <c r="FV110" s="21"/>
      <c r="FW110" s="21"/>
      <c r="FX110" s="21"/>
      <c r="FY110" s="21"/>
      <c r="FZ110" s="21"/>
      <c r="GA110" s="21"/>
    </row>
    <row r="111" spans="1:183" s="4" customFormat="1" ht="16" customHeight="1" x14ac:dyDescent="0.2">
      <c r="A111" s="21"/>
      <c r="B111" s="21"/>
      <c r="C111" s="21"/>
      <c r="D111" s="21"/>
      <c r="E111" s="21"/>
      <c r="F111" s="21"/>
      <c r="G111" s="21"/>
      <c r="H111" s="21"/>
      <c r="I111" s="49"/>
      <c r="J111" s="21"/>
      <c r="K111" s="21"/>
      <c r="L111" s="21"/>
      <c r="M111" s="21"/>
      <c r="N111" s="21"/>
      <c r="O111" s="23"/>
      <c r="P111" s="23"/>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21"/>
      <c r="ER111" s="21"/>
      <c r="ES111" s="21"/>
      <c r="ET111" s="21"/>
      <c r="EU111" s="21"/>
      <c r="EV111" s="21"/>
      <c r="EW111" s="21"/>
      <c r="EX111" s="21"/>
      <c r="EY111" s="21"/>
      <c r="EZ111" s="21"/>
      <c r="FA111" s="21"/>
      <c r="FB111" s="21"/>
      <c r="FC111" s="21"/>
      <c r="FD111" s="21"/>
      <c r="FE111" s="21"/>
      <c r="FF111" s="21"/>
      <c r="FG111" s="21"/>
      <c r="FH111" s="21"/>
      <c r="FI111" s="21"/>
      <c r="FJ111" s="21"/>
      <c r="FK111" s="21"/>
      <c r="FL111" s="21"/>
      <c r="FM111" s="21"/>
      <c r="FN111" s="21"/>
      <c r="FO111" s="21"/>
      <c r="FP111" s="21"/>
      <c r="FQ111" s="21"/>
      <c r="FR111" s="21"/>
      <c r="FS111" s="21"/>
      <c r="FT111" s="21"/>
      <c r="FU111" s="21"/>
      <c r="FV111" s="21"/>
      <c r="FW111" s="21"/>
      <c r="FX111" s="21"/>
      <c r="FY111" s="21"/>
      <c r="FZ111" s="21"/>
      <c r="GA111" s="21"/>
    </row>
    <row r="112" spans="1:183" s="4" customFormat="1" ht="16" customHeight="1" x14ac:dyDescent="0.2">
      <c r="A112" s="21"/>
      <c r="B112" s="21"/>
      <c r="C112" s="21"/>
      <c r="D112" s="21"/>
      <c r="E112" s="21"/>
      <c r="F112" s="21"/>
      <c r="G112" s="21"/>
      <c r="H112" s="21"/>
      <c r="I112" s="49"/>
      <c r="J112" s="21"/>
      <c r="K112" s="21"/>
      <c r="L112" s="21"/>
      <c r="M112" s="21"/>
      <c r="N112" s="21"/>
      <c r="O112" s="23"/>
      <c r="P112" s="23"/>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c r="DE112" s="21"/>
      <c r="DF112" s="21"/>
      <c r="DG112" s="21"/>
      <c r="DH112" s="21"/>
      <c r="DI112" s="21"/>
      <c r="DJ112" s="21"/>
      <c r="DK112" s="21"/>
      <c r="DL112" s="21"/>
      <c r="DM112" s="21"/>
      <c r="DN112" s="21"/>
      <c r="DO112" s="21"/>
      <c r="DP112" s="21"/>
      <c r="DQ112" s="21"/>
      <c r="DR112" s="21"/>
      <c r="DS112" s="21"/>
      <c r="DT112" s="21"/>
      <c r="DU112" s="21"/>
      <c r="DV112" s="21"/>
      <c r="DW112" s="21"/>
      <c r="DX112" s="21"/>
      <c r="DY112" s="21"/>
      <c r="DZ112" s="21"/>
      <c r="EA112" s="21"/>
      <c r="EB112" s="21"/>
      <c r="EC112" s="21"/>
      <c r="ED112" s="21"/>
      <c r="EE112" s="21"/>
      <c r="EF112" s="21"/>
      <c r="EG112" s="21"/>
      <c r="EH112" s="21"/>
      <c r="EI112" s="21"/>
      <c r="EJ112" s="21"/>
      <c r="EK112" s="21"/>
      <c r="EL112" s="21"/>
      <c r="EM112" s="21"/>
      <c r="EN112" s="21"/>
      <c r="EO112" s="21"/>
      <c r="EP112" s="21"/>
      <c r="EQ112" s="21"/>
      <c r="ER112" s="21"/>
      <c r="ES112" s="21"/>
      <c r="ET112" s="21"/>
      <c r="EU112" s="21"/>
      <c r="EV112" s="21"/>
      <c r="EW112" s="21"/>
      <c r="EX112" s="21"/>
      <c r="EY112" s="21"/>
      <c r="EZ112" s="21"/>
      <c r="FA112" s="21"/>
      <c r="FB112" s="21"/>
      <c r="FC112" s="21"/>
      <c r="FD112" s="21"/>
      <c r="FE112" s="21"/>
      <c r="FF112" s="21"/>
      <c r="FG112" s="21"/>
      <c r="FH112" s="21"/>
      <c r="FI112" s="21"/>
      <c r="FJ112" s="21"/>
      <c r="FK112" s="21"/>
      <c r="FL112" s="21"/>
      <c r="FM112" s="21"/>
      <c r="FN112" s="21"/>
      <c r="FO112" s="21"/>
      <c r="FP112" s="21"/>
      <c r="FQ112" s="21"/>
      <c r="FR112" s="21"/>
      <c r="FS112" s="21"/>
      <c r="FT112" s="21"/>
      <c r="FU112" s="21"/>
      <c r="FV112" s="21"/>
      <c r="FW112" s="21"/>
      <c r="FX112" s="21"/>
      <c r="FY112" s="21"/>
      <c r="FZ112" s="21"/>
      <c r="GA112" s="21"/>
    </row>
    <row r="113" spans="1:183" s="4" customFormat="1" ht="16" customHeight="1" x14ac:dyDescent="0.2">
      <c r="A113" s="21"/>
      <c r="B113" s="21"/>
      <c r="C113" s="21"/>
      <c r="D113" s="21"/>
      <c r="E113" s="21"/>
      <c r="F113" s="21"/>
      <c r="G113" s="21"/>
      <c r="H113" s="21"/>
      <c r="I113" s="49"/>
      <c r="J113" s="21"/>
      <c r="K113" s="21"/>
      <c r="L113" s="21"/>
      <c r="M113" s="21"/>
      <c r="N113" s="21"/>
      <c r="O113" s="23"/>
      <c r="P113" s="23"/>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c r="DE113" s="21"/>
      <c r="DF113" s="21"/>
      <c r="DG113" s="21"/>
      <c r="DH113" s="21"/>
      <c r="DI113" s="21"/>
      <c r="DJ113" s="21"/>
      <c r="DK113" s="21"/>
      <c r="DL113" s="21"/>
      <c r="DM113" s="21"/>
      <c r="DN113" s="21"/>
      <c r="DO113" s="21"/>
      <c r="DP113" s="21"/>
      <c r="DQ113" s="21"/>
      <c r="DR113" s="21"/>
      <c r="DS113" s="21"/>
      <c r="DT113" s="21"/>
      <c r="DU113" s="21"/>
      <c r="DV113" s="21"/>
      <c r="DW113" s="21"/>
      <c r="DX113" s="21"/>
      <c r="DY113" s="21"/>
      <c r="DZ113" s="21"/>
      <c r="EA113" s="21"/>
      <c r="EB113" s="21"/>
      <c r="EC113" s="21"/>
      <c r="ED113" s="21"/>
      <c r="EE113" s="21"/>
      <c r="EF113" s="21"/>
      <c r="EG113" s="21"/>
      <c r="EH113" s="21"/>
      <c r="EI113" s="21"/>
      <c r="EJ113" s="21"/>
      <c r="EK113" s="21"/>
      <c r="EL113" s="21"/>
      <c r="EM113" s="21"/>
      <c r="EN113" s="21"/>
      <c r="EO113" s="21"/>
      <c r="EP113" s="21"/>
      <c r="EQ113" s="21"/>
      <c r="ER113" s="21"/>
      <c r="ES113" s="21"/>
      <c r="ET113" s="21"/>
      <c r="EU113" s="21"/>
      <c r="EV113" s="21"/>
      <c r="EW113" s="21"/>
      <c r="EX113" s="21"/>
      <c r="EY113" s="21"/>
      <c r="EZ113" s="21"/>
      <c r="FA113" s="21"/>
      <c r="FB113" s="21"/>
      <c r="FC113" s="21"/>
      <c r="FD113" s="21"/>
      <c r="FE113" s="21"/>
      <c r="FF113" s="21"/>
      <c r="FG113" s="21"/>
      <c r="FH113" s="21"/>
      <c r="FI113" s="21"/>
      <c r="FJ113" s="21"/>
      <c r="FK113" s="21"/>
      <c r="FL113" s="21"/>
      <c r="FM113" s="21"/>
      <c r="FN113" s="21"/>
      <c r="FO113" s="21"/>
      <c r="FP113" s="21"/>
      <c r="FQ113" s="21"/>
      <c r="FR113" s="21"/>
      <c r="FS113" s="21"/>
      <c r="FT113" s="21"/>
      <c r="FU113" s="21"/>
      <c r="FV113" s="21"/>
      <c r="FW113" s="21"/>
      <c r="FX113" s="21"/>
      <c r="FY113" s="21"/>
      <c r="FZ113" s="21"/>
      <c r="GA113" s="21"/>
    </row>
    <row r="114" spans="1:183" s="4" customFormat="1" ht="16" customHeight="1" x14ac:dyDescent="0.2">
      <c r="A114" s="21"/>
      <c r="B114" s="21"/>
      <c r="C114" s="21"/>
      <c r="D114" s="21"/>
      <c r="E114" s="21"/>
      <c r="F114" s="21"/>
      <c r="G114" s="21"/>
      <c r="H114" s="21"/>
      <c r="I114" s="49"/>
      <c r="J114" s="21"/>
      <c r="K114" s="21"/>
      <c r="L114" s="21"/>
      <c r="M114" s="21"/>
      <c r="N114" s="21"/>
      <c r="O114" s="23"/>
      <c r="P114" s="23"/>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21"/>
      <c r="DD114" s="21"/>
      <c r="DE114" s="21"/>
      <c r="DF114" s="21"/>
      <c r="DG114" s="21"/>
      <c r="DH114" s="21"/>
      <c r="DI114" s="21"/>
      <c r="DJ114" s="21"/>
      <c r="DK114" s="21"/>
      <c r="DL114" s="21"/>
      <c r="DM114" s="21"/>
      <c r="DN114" s="21"/>
      <c r="DO114" s="21"/>
      <c r="DP114" s="21"/>
      <c r="DQ114" s="21"/>
      <c r="DR114" s="21"/>
      <c r="DS114" s="21"/>
      <c r="DT114" s="21"/>
      <c r="DU114" s="21"/>
      <c r="DV114" s="21"/>
      <c r="DW114" s="21"/>
      <c r="DX114" s="21"/>
      <c r="DY114" s="21"/>
      <c r="DZ114" s="21"/>
      <c r="EA114" s="21"/>
      <c r="EB114" s="21"/>
      <c r="EC114" s="21"/>
      <c r="ED114" s="21"/>
      <c r="EE114" s="21"/>
      <c r="EF114" s="21"/>
      <c r="EG114" s="21"/>
      <c r="EH114" s="21"/>
      <c r="EI114" s="21"/>
      <c r="EJ114" s="21"/>
      <c r="EK114" s="21"/>
      <c r="EL114" s="21"/>
      <c r="EM114" s="21"/>
      <c r="EN114" s="21"/>
      <c r="EO114" s="21"/>
      <c r="EP114" s="21"/>
      <c r="EQ114" s="21"/>
      <c r="ER114" s="21"/>
      <c r="ES114" s="21"/>
      <c r="ET114" s="21"/>
      <c r="EU114" s="21"/>
      <c r="EV114" s="21"/>
      <c r="EW114" s="21"/>
      <c r="EX114" s="21"/>
      <c r="EY114" s="21"/>
      <c r="EZ114" s="21"/>
      <c r="FA114" s="21"/>
      <c r="FB114" s="21"/>
      <c r="FC114" s="21"/>
      <c r="FD114" s="21"/>
      <c r="FE114" s="21"/>
      <c r="FF114" s="21"/>
      <c r="FG114" s="21"/>
      <c r="FH114" s="21"/>
      <c r="FI114" s="21"/>
      <c r="FJ114" s="21"/>
      <c r="FK114" s="21"/>
      <c r="FL114" s="21"/>
      <c r="FM114" s="21"/>
      <c r="FN114" s="21"/>
      <c r="FO114" s="21"/>
      <c r="FP114" s="21"/>
      <c r="FQ114" s="21"/>
      <c r="FR114" s="21"/>
      <c r="FS114" s="21"/>
      <c r="FT114" s="21"/>
      <c r="FU114" s="21"/>
      <c r="FV114" s="21"/>
      <c r="FW114" s="21"/>
      <c r="FX114" s="21"/>
      <c r="FY114" s="21"/>
      <c r="FZ114" s="21"/>
      <c r="GA114" s="21"/>
    </row>
    <row r="115" spans="1:183" s="4" customFormat="1" ht="16" customHeight="1" x14ac:dyDescent="0.2">
      <c r="A115" s="21"/>
      <c r="B115" s="21"/>
      <c r="C115" s="21"/>
      <c r="D115" s="21"/>
      <c r="E115" s="21"/>
      <c r="F115" s="21"/>
      <c r="G115" s="21"/>
      <c r="H115" s="21"/>
      <c r="I115" s="49"/>
      <c r="J115" s="21"/>
      <c r="K115" s="21"/>
      <c r="L115" s="21"/>
      <c r="M115" s="21"/>
      <c r="N115" s="21"/>
      <c r="O115" s="23"/>
      <c r="P115" s="23"/>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c r="DC115" s="21"/>
      <c r="DD115" s="21"/>
      <c r="DE115" s="21"/>
      <c r="DF115" s="21"/>
      <c r="DG115" s="21"/>
      <c r="DH115" s="21"/>
      <c r="DI115" s="21"/>
      <c r="DJ115" s="21"/>
      <c r="DK115" s="21"/>
      <c r="DL115" s="21"/>
      <c r="DM115" s="21"/>
      <c r="DN115" s="21"/>
      <c r="DO115" s="21"/>
      <c r="DP115" s="21"/>
      <c r="DQ115" s="21"/>
      <c r="DR115" s="21"/>
      <c r="DS115" s="21"/>
      <c r="DT115" s="21"/>
      <c r="DU115" s="21"/>
      <c r="DV115" s="21"/>
      <c r="DW115" s="21"/>
      <c r="DX115" s="21"/>
      <c r="DY115" s="21"/>
      <c r="DZ115" s="21"/>
      <c r="EA115" s="21"/>
      <c r="EB115" s="21"/>
      <c r="EC115" s="21"/>
      <c r="ED115" s="21"/>
      <c r="EE115" s="21"/>
      <c r="EF115" s="21"/>
      <c r="EG115" s="21"/>
      <c r="EH115" s="21"/>
      <c r="EI115" s="21"/>
      <c r="EJ115" s="21"/>
      <c r="EK115" s="21"/>
      <c r="EL115" s="21"/>
      <c r="EM115" s="21"/>
      <c r="EN115" s="21"/>
      <c r="EO115" s="21"/>
      <c r="EP115" s="21"/>
      <c r="EQ115" s="21"/>
      <c r="ER115" s="21"/>
      <c r="ES115" s="21"/>
      <c r="ET115" s="21"/>
      <c r="EU115" s="21"/>
      <c r="EV115" s="21"/>
      <c r="EW115" s="21"/>
      <c r="EX115" s="21"/>
      <c r="EY115" s="21"/>
      <c r="EZ115" s="21"/>
      <c r="FA115" s="21"/>
      <c r="FB115" s="21"/>
      <c r="FC115" s="21"/>
      <c r="FD115" s="21"/>
      <c r="FE115" s="21"/>
      <c r="FF115" s="21"/>
      <c r="FG115" s="21"/>
      <c r="FH115" s="21"/>
      <c r="FI115" s="21"/>
      <c r="FJ115" s="21"/>
      <c r="FK115" s="21"/>
      <c r="FL115" s="21"/>
      <c r="FM115" s="21"/>
      <c r="FN115" s="21"/>
      <c r="FO115" s="21"/>
      <c r="FP115" s="21"/>
      <c r="FQ115" s="21"/>
      <c r="FR115" s="21"/>
      <c r="FS115" s="21"/>
      <c r="FT115" s="21"/>
      <c r="FU115" s="21"/>
      <c r="FV115" s="21"/>
      <c r="FW115" s="21"/>
      <c r="FX115" s="21"/>
      <c r="FY115" s="21"/>
      <c r="FZ115" s="21"/>
      <c r="GA115" s="21"/>
    </row>
    <row r="116" spans="1:183" s="4" customFormat="1" ht="16" customHeight="1" x14ac:dyDescent="0.2">
      <c r="A116" s="21"/>
      <c r="B116" s="21"/>
      <c r="C116" s="21"/>
      <c r="D116" s="21"/>
      <c r="E116" s="21"/>
      <c r="F116" s="21"/>
      <c r="G116" s="21"/>
      <c r="H116" s="21"/>
      <c r="I116" s="49"/>
      <c r="J116" s="21"/>
      <c r="K116" s="21"/>
      <c r="L116" s="21"/>
      <c r="M116" s="21"/>
      <c r="N116" s="21"/>
      <c r="O116" s="23"/>
      <c r="P116" s="23"/>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21"/>
      <c r="EN116" s="21"/>
      <c r="EO116" s="21"/>
      <c r="EP116" s="21"/>
      <c r="EQ116" s="21"/>
      <c r="ER116" s="21"/>
      <c r="ES116" s="21"/>
      <c r="ET116" s="21"/>
      <c r="EU116" s="21"/>
      <c r="EV116" s="21"/>
      <c r="EW116" s="21"/>
      <c r="EX116" s="21"/>
      <c r="EY116" s="21"/>
      <c r="EZ116" s="21"/>
      <c r="FA116" s="21"/>
      <c r="FB116" s="21"/>
      <c r="FC116" s="21"/>
      <c r="FD116" s="21"/>
      <c r="FE116" s="21"/>
      <c r="FF116" s="21"/>
      <c r="FG116" s="21"/>
      <c r="FH116" s="21"/>
      <c r="FI116" s="21"/>
      <c r="FJ116" s="21"/>
      <c r="FK116" s="21"/>
      <c r="FL116" s="21"/>
      <c r="FM116" s="21"/>
      <c r="FN116" s="21"/>
      <c r="FO116" s="21"/>
      <c r="FP116" s="21"/>
      <c r="FQ116" s="21"/>
      <c r="FR116" s="21"/>
      <c r="FS116" s="21"/>
      <c r="FT116" s="21"/>
      <c r="FU116" s="21"/>
      <c r="FV116" s="21"/>
      <c r="FW116" s="21"/>
      <c r="FX116" s="21"/>
      <c r="FY116" s="21"/>
      <c r="FZ116" s="21"/>
      <c r="GA116" s="21"/>
    </row>
    <row r="117" spans="1:183" s="4" customFormat="1" ht="16" customHeight="1" x14ac:dyDescent="0.2">
      <c r="A117" s="21"/>
      <c r="B117" s="21"/>
      <c r="C117" s="21"/>
      <c r="D117" s="21"/>
      <c r="E117" s="21"/>
      <c r="F117" s="21"/>
      <c r="G117" s="21"/>
      <c r="H117" s="21"/>
      <c r="I117" s="49"/>
      <c r="J117" s="21"/>
      <c r="K117" s="21"/>
      <c r="L117" s="21"/>
      <c r="M117" s="21"/>
      <c r="N117" s="21"/>
      <c r="O117" s="23"/>
      <c r="P117" s="23"/>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row>
    <row r="118" spans="1:183" s="4" customFormat="1" ht="16" customHeight="1" x14ac:dyDescent="0.2">
      <c r="A118" s="21"/>
      <c r="B118" s="21"/>
      <c r="C118" s="21"/>
      <c r="D118" s="21"/>
      <c r="E118" s="21"/>
      <c r="F118" s="21"/>
      <c r="G118" s="21"/>
      <c r="H118" s="21"/>
      <c r="I118" s="49"/>
      <c r="J118" s="21"/>
      <c r="K118" s="21"/>
      <c r="L118" s="21"/>
      <c r="M118" s="21"/>
      <c r="N118" s="21"/>
      <c r="O118" s="23"/>
      <c r="P118" s="23"/>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1"/>
      <c r="EG118" s="21"/>
      <c r="EH118" s="21"/>
      <c r="EI118" s="21"/>
      <c r="EJ118" s="21"/>
      <c r="EK118" s="21"/>
      <c r="EL118" s="21"/>
      <c r="EM118" s="21"/>
      <c r="EN118" s="21"/>
      <c r="EO118" s="21"/>
      <c r="EP118" s="21"/>
      <c r="EQ118" s="21"/>
      <c r="ER118" s="21"/>
      <c r="ES118" s="21"/>
      <c r="ET118" s="21"/>
      <c r="EU118" s="21"/>
      <c r="EV118" s="21"/>
      <c r="EW118" s="21"/>
      <c r="EX118" s="21"/>
      <c r="EY118" s="21"/>
      <c r="EZ118" s="21"/>
      <c r="FA118" s="21"/>
      <c r="FB118" s="21"/>
      <c r="FC118" s="21"/>
      <c r="FD118" s="21"/>
      <c r="FE118" s="21"/>
      <c r="FF118" s="21"/>
      <c r="FG118" s="21"/>
      <c r="FH118" s="21"/>
      <c r="FI118" s="21"/>
      <c r="FJ118" s="21"/>
      <c r="FK118" s="21"/>
      <c r="FL118" s="21"/>
      <c r="FM118" s="21"/>
      <c r="FN118" s="21"/>
      <c r="FO118" s="21"/>
      <c r="FP118" s="21"/>
      <c r="FQ118" s="21"/>
      <c r="FR118" s="21"/>
      <c r="FS118" s="21"/>
      <c r="FT118" s="21"/>
      <c r="FU118" s="21"/>
      <c r="FV118" s="21"/>
      <c r="FW118" s="21"/>
      <c r="FX118" s="21"/>
      <c r="FY118" s="21"/>
      <c r="FZ118" s="21"/>
      <c r="GA118" s="21"/>
    </row>
    <row r="119" spans="1:183" s="4" customFormat="1" ht="16" customHeight="1" x14ac:dyDescent="0.2">
      <c r="A119" s="21"/>
      <c r="B119" s="21"/>
      <c r="C119" s="21"/>
      <c r="D119" s="21"/>
      <c r="E119" s="21"/>
      <c r="F119" s="21"/>
      <c r="G119" s="21"/>
      <c r="H119" s="21"/>
      <c r="I119" s="49"/>
      <c r="J119" s="21"/>
      <c r="K119" s="21"/>
      <c r="L119" s="21"/>
      <c r="M119" s="21"/>
      <c r="N119" s="21"/>
      <c r="O119" s="23"/>
      <c r="P119" s="23"/>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21"/>
      <c r="DD119" s="21"/>
      <c r="DE119" s="21"/>
      <c r="DF119" s="21"/>
      <c r="DG119" s="21"/>
      <c r="DH119" s="21"/>
      <c r="DI119" s="21"/>
      <c r="DJ119" s="21"/>
      <c r="DK119" s="21"/>
      <c r="DL119" s="21"/>
      <c r="DM119" s="21"/>
      <c r="DN119" s="21"/>
      <c r="DO119" s="21"/>
      <c r="DP119" s="21"/>
      <c r="DQ119" s="21"/>
      <c r="DR119" s="21"/>
      <c r="DS119" s="21"/>
      <c r="DT119" s="21"/>
      <c r="DU119" s="21"/>
      <c r="DV119" s="21"/>
      <c r="DW119" s="21"/>
      <c r="DX119" s="21"/>
      <c r="DY119" s="21"/>
      <c r="DZ119" s="21"/>
      <c r="EA119" s="21"/>
      <c r="EB119" s="21"/>
      <c r="EC119" s="21"/>
      <c r="ED119" s="21"/>
      <c r="EE119" s="21"/>
      <c r="EF119" s="21"/>
      <c r="EG119" s="21"/>
      <c r="EH119" s="21"/>
      <c r="EI119" s="21"/>
      <c r="EJ119" s="21"/>
      <c r="EK119" s="21"/>
      <c r="EL119" s="21"/>
      <c r="EM119" s="21"/>
      <c r="EN119" s="21"/>
      <c r="EO119" s="21"/>
      <c r="EP119" s="21"/>
      <c r="EQ119" s="21"/>
      <c r="ER119" s="21"/>
      <c r="ES119" s="21"/>
      <c r="ET119" s="21"/>
      <c r="EU119" s="21"/>
      <c r="EV119" s="21"/>
      <c r="EW119" s="21"/>
      <c r="EX119" s="21"/>
      <c r="EY119" s="21"/>
      <c r="EZ119" s="21"/>
      <c r="FA119" s="21"/>
      <c r="FB119" s="21"/>
      <c r="FC119" s="21"/>
      <c r="FD119" s="21"/>
      <c r="FE119" s="21"/>
      <c r="FF119" s="21"/>
      <c r="FG119" s="21"/>
      <c r="FH119" s="21"/>
      <c r="FI119" s="21"/>
      <c r="FJ119" s="21"/>
      <c r="FK119" s="21"/>
      <c r="FL119" s="21"/>
      <c r="FM119" s="21"/>
      <c r="FN119" s="21"/>
      <c r="FO119" s="21"/>
      <c r="FP119" s="21"/>
      <c r="FQ119" s="21"/>
      <c r="FR119" s="21"/>
      <c r="FS119" s="21"/>
      <c r="FT119" s="21"/>
      <c r="FU119" s="21"/>
      <c r="FV119" s="21"/>
      <c r="FW119" s="21"/>
      <c r="FX119" s="21"/>
      <c r="FY119" s="21"/>
      <c r="FZ119" s="21"/>
      <c r="GA119" s="21"/>
    </row>
    <row r="120" spans="1:183" s="4" customFormat="1" ht="16" customHeight="1" x14ac:dyDescent="0.2">
      <c r="A120" s="21"/>
      <c r="B120" s="21"/>
      <c r="C120" s="21"/>
      <c r="D120" s="21"/>
      <c r="E120" s="21"/>
      <c r="F120" s="21"/>
      <c r="G120" s="21"/>
      <c r="H120" s="21"/>
      <c r="I120" s="49"/>
      <c r="J120" s="21"/>
      <c r="K120" s="21"/>
      <c r="L120" s="21"/>
      <c r="M120" s="21"/>
      <c r="N120" s="21"/>
      <c r="O120" s="23"/>
      <c r="P120" s="23"/>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21"/>
      <c r="DD120" s="21"/>
      <c r="DE120" s="21"/>
      <c r="DF120" s="21"/>
      <c r="DG120" s="21"/>
      <c r="DH120" s="21"/>
      <c r="DI120" s="21"/>
      <c r="DJ120" s="21"/>
      <c r="DK120" s="21"/>
      <c r="DL120" s="21"/>
      <c r="DM120" s="21"/>
      <c r="DN120" s="21"/>
      <c r="DO120" s="21"/>
      <c r="DP120" s="21"/>
      <c r="DQ120" s="21"/>
      <c r="DR120" s="21"/>
      <c r="DS120" s="21"/>
      <c r="DT120" s="21"/>
      <c r="DU120" s="21"/>
      <c r="DV120" s="21"/>
      <c r="DW120" s="21"/>
      <c r="DX120" s="21"/>
      <c r="DY120" s="21"/>
      <c r="DZ120" s="21"/>
      <c r="EA120" s="21"/>
      <c r="EB120" s="21"/>
      <c r="EC120" s="21"/>
      <c r="ED120" s="21"/>
      <c r="EE120" s="21"/>
      <c r="EF120" s="21"/>
      <c r="EG120" s="21"/>
      <c r="EH120" s="21"/>
      <c r="EI120" s="21"/>
      <c r="EJ120" s="21"/>
      <c r="EK120" s="21"/>
      <c r="EL120" s="21"/>
      <c r="EM120" s="21"/>
      <c r="EN120" s="21"/>
      <c r="EO120" s="21"/>
      <c r="EP120" s="21"/>
      <c r="EQ120" s="21"/>
      <c r="ER120" s="21"/>
      <c r="ES120" s="21"/>
      <c r="ET120" s="21"/>
      <c r="EU120" s="21"/>
      <c r="EV120" s="21"/>
      <c r="EW120" s="21"/>
      <c r="EX120" s="21"/>
      <c r="EY120" s="21"/>
      <c r="EZ120" s="21"/>
      <c r="FA120" s="21"/>
      <c r="FB120" s="21"/>
      <c r="FC120" s="21"/>
      <c r="FD120" s="21"/>
      <c r="FE120" s="21"/>
      <c r="FF120" s="21"/>
      <c r="FG120" s="21"/>
      <c r="FH120" s="21"/>
      <c r="FI120" s="21"/>
      <c r="FJ120" s="21"/>
      <c r="FK120" s="21"/>
      <c r="FL120" s="21"/>
      <c r="FM120" s="21"/>
      <c r="FN120" s="21"/>
      <c r="FO120" s="21"/>
      <c r="FP120" s="21"/>
      <c r="FQ120" s="21"/>
      <c r="FR120" s="21"/>
      <c r="FS120" s="21"/>
      <c r="FT120" s="21"/>
      <c r="FU120" s="21"/>
      <c r="FV120" s="21"/>
      <c r="FW120" s="21"/>
      <c r="FX120" s="21"/>
      <c r="FY120" s="21"/>
      <c r="FZ120" s="21"/>
      <c r="GA120" s="21"/>
    </row>
    <row r="121" spans="1:183" s="4" customFormat="1" ht="16" customHeight="1" x14ac:dyDescent="0.2">
      <c r="A121" s="21"/>
      <c r="B121" s="21"/>
      <c r="C121" s="21"/>
      <c r="D121" s="21"/>
      <c r="E121" s="21"/>
      <c r="F121" s="21"/>
      <c r="G121" s="21"/>
      <c r="H121" s="21"/>
      <c r="I121" s="49"/>
      <c r="J121" s="21"/>
      <c r="K121" s="21"/>
      <c r="L121" s="21"/>
      <c r="M121" s="21"/>
      <c r="N121" s="21"/>
      <c r="O121" s="23"/>
      <c r="P121" s="23"/>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c r="DC121" s="21"/>
      <c r="DD121" s="21"/>
      <c r="DE121" s="21"/>
      <c r="DF121" s="21"/>
      <c r="DG121" s="21"/>
      <c r="DH121" s="21"/>
      <c r="DI121" s="21"/>
      <c r="DJ121" s="21"/>
      <c r="DK121" s="21"/>
      <c r="DL121" s="21"/>
      <c r="DM121" s="21"/>
      <c r="DN121" s="21"/>
      <c r="DO121" s="21"/>
      <c r="DP121" s="21"/>
      <c r="DQ121" s="21"/>
      <c r="DR121" s="21"/>
      <c r="DS121" s="21"/>
      <c r="DT121" s="21"/>
      <c r="DU121" s="21"/>
      <c r="DV121" s="21"/>
      <c r="DW121" s="21"/>
      <c r="DX121" s="21"/>
      <c r="DY121" s="21"/>
      <c r="DZ121" s="21"/>
      <c r="EA121" s="21"/>
      <c r="EB121" s="21"/>
      <c r="EC121" s="21"/>
      <c r="ED121" s="21"/>
      <c r="EE121" s="21"/>
      <c r="EF121" s="21"/>
      <c r="EG121" s="21"/>
      <c r="EH121" s="21"/>
      <c r="EI121" s="21"/>
      <c r="EJ121" s="21"/>
      <c r="EK121" s="21"/>
      <c r="EL121" s="21"/>
      <c r="EM121" s="21"/>
      <c r="EN121" s="21"/>
      <c r="EO121" s="21"/>
      <c r="EP121" s="21"/>
      <c r="EQ121" s="21"/>
      <c r="ER121" s="21"/>
      <c r="ES121" s="21"/>
      <c r="ET121" s="21"/>
      <c r="EU121" s="21"/>
      <c r="EV121" s="21"/>
      <c r="EW121" s="21"/>
      <c r="EX121" s="21"/>
      <c r="EY121" s="21"/>
      <c r="EZ121" s="21"/>
      <c r="FA121" s="21"/>
      <c r="FB121" s="21"/>
      <c r="FC121" s="21"/>
      <c r="FD121" s="21"/>
      <c r="FE121" s="21"/>
      <c r="FF121" s="21"/>
      <c r="FG121" s="21"/>
      <c r="FH121" s="21"/>
      <c r="FI121" s="21"/>
      <c r="FJ121" s="21"/>
      <c r="FK121" s="21"/>
      <c r="FL121" s="21"/>
      <c r="FM121" s="21"/>
      <c r="FN121" s="21"/>
      <c r="FO121" s="21"/>
      <c r="FP121" s="21"/>
      <c r="FQ121" s="21"/>
      <c r="FR121" s="21"/>
      <c r="FS121" s="21"/>
      <c r="FT121" s="21"/>
      <c r="FU121" s="21"/>
      <c r="FV121" s="21"/>
      <c r="FW121" s="21"/>
      <c r="FX121" s="21"/>
      <c r="FY121" s="21"/>
      <c r="FZ121" s="21"/>
      <c r="GA121" s="21"/>
    </row>
    <row r="122" spans="1:183" s="4" customFormat="1" ht="16" customHeight="1" x14ac:dyDescent="0.2">
      <c r="A122" s="21"/>
      <c r="B122" s="21"/>
      <c r="C122" s="21"/>
      <c r="D122" s="21"/>
      <c r="E122" s="21"/>
      <c r="F122" s="21"/>
      <c r="G122" s="21"/>
      <c r="H122" s="21"/>
      <c r="I122" s="49"/>
      <c r="J122" s="21"/>
      <c r="K122" s="21"/>
      <c r="L122" s="21"/>
      <c r="M122" s="21"/>
      <c r="N122" s="21"/>
      <c r="O122" s="23"/>
      <c r="P122" s="23"/>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c r="DH122" s="21"/>
      <c r="DI122" s="21"/>
      <c r="DJ122" s="21"/>
      <c r="DK122" s="21"/>
      <c r="DL122" s="21"/>
      <c r="DM122" s="21"/>
      <c r="DN122" s="21"/>
      <c r="DO122" s="21"/>
      <c r="DP122" s="21"/>
      <c r="DQ122" s="21"/>
      <c r="DR122" s="21"/>
      <c r="DS122" s="21"/>
      <c r="DT122" s="21"/>
      <c r="DU122" s="21"/>
      <c r="DV122" s="21"/>
      <c r="DW122" s="21"/>
      <c r="DX122" s="21"/>
      <c r="DY122" s="21"/>
      <c r="DZ122" s="21"/>
      <c r="EA122" s="21"/>
      <c r="EB122" s="21"/>
      <c r="EC122" s="21"/>
      <c r="ED122" s="21"/>
      <c r="EE122" s="21"/>
      <c r="EF122" s="21"/>
      <c r="EG122" s="21"/>
      <c r="EH122" s="21"/>
      <c r="EI122" s="21"/>
      <c r="EJ122" s="21"/>
      <c r="EK122" s="21"/>
      <c r="EL122" s="21"/>
      <c r="EM122" s="21"/>
      <c r="EN122" s="21"/>
      <c r="EO122" s="21"/>
      <c r="EP122" s="21"/>
      <c r="EQ122" s="21"/>
      <c r="ER122" s="21"/>
      <c r="ES122" s="21"/>
      <c r="ET122" s="21"/>
      <c r="EU122" s="21"/>
      <c r="EV122" s="21"/>
      <c r="EW122" s="21"/>
      <c r="EX122" s="21"/>
      <c r="EY122" s="21"/>
      <c r="EZ122" s="21"/>
      <c r="FA122" s="21"/>
      <c r="FB122" s="21"/>
      <c r="FC122" s="21"/>
      <c r="FD122" s="21"/>
      <c r="FE122" s="21"/>
      <c r="FF122" s="21"/>
      <c r="FG122" s="21"/>
      <c r="FH122" s="21"/>
      <c r="FI122" s="21"/>
      <c r="FJ122" s="21"/>
      <c r="FK122" s="21"/>
      <c r="FL122" s="21"/>
      <c r="FM122" s="21"/>
      <c r="FN122" s="21"/>
      <c r="FO122" s="21"/>
      <c r="FP122" s="21"/>
      <c r="FQ122" s="21"/>
      <c r="FR122" s="21"/>
      <c r="FS122" s="21"/>
      <c r="FT122" s="21"/>
      <c r="FU122" s="21"/>
      <c r="FV122" s="21"/>
      <c r="FW122" s="21"/>
      <c r="FX122" s="21"/>
      <c r="FY122" s="21"/>
      <c r="FZ122" s="21"/>
      <c r="GA122" s="21"/>
    </row>
    <row r="123" spans="1:183" s="4" customFormat="1" ht="16" customHeight="1" x14ac:dyDescent="0.2">
      <c r="A123" s="21"/>
      <c r="B123" s="21"/>
      <c r="C123" s="21"/>
      <c r="D123" s="21"/>
      <c r="E123" s="21"/>
      <c r="F123" s="21"/>
      <c r="G123" s="21"/>
      <c r="H123" s="21"/>
      <c r="I123" s="49"/>
      <c r="J123" s="21"/>
      <c r="K123" s="21"/>
      <c r="L123" s="21"/>
      <c r="M123" s="21"/>
      <c r="N123" s="21"/>
      <c r="O123" s="23"/>
      <c r="P123" s="23"/>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c r="DI123" s="21"/>
      <c r="DJ123" s="21"/>
      <c r="DK123" s="21"/>
      <c r="DL123" s="21"/>
      <c r="DM123" s="21"/>
      <c r="DN123" s="21"/>
      <c r="DO123" s="21"/>
      <c r="DP123" s="21"/>
      <c r="DQ123" s="21"/>
      <c r="DR123" s="21"/>
      <c r="DS123" s="21"/>
      <c r="DT123" s="21"/>
      <c r="DU123" s="21"/>
      <c r="DV123" s="21"/>
      <c r="DW123" s="21"/>
      <c r="DX123" s="21"/>
      <c r="DY123" s="21"/>
      <c r="DZ123" s="21"/>
      <c r="EA123" s="21"/>
      <c r="EB123" s="21"/>
      <c r="EC123" s="21"/>
      <c r="ED123" s="21"/>
      <c r="EE123" s="21"/>
      <c r="EF123" s="21"/>
      <c r="EG123" s="21"/>
      <c r="EH123" s="21"/>
      <c r="EI123" s="21"/>
      <c r="EJ123" s="21"/>
      <c r="EK123" s="21"/>
      <c r="EL123" s="21"/>
      <c r="EM123" s="21"/>
      <c r="EN123" s="21"/>
      <c r="EO123" s="21"/>
      <c r="EP123" s="21"/>
      <c r="EQ123" s="21"/>
      <c r="ER123" s="21"/>
      <c r="ES123" s="21"/>
      <c r="ET123" s="21"/>
      <c r="EU123" s="21"/>
      <c r="EV123" s="21"/>
      <c r="EW123" s="21"/>
      <c r="EX123" s="21"/>
      <c r="EY123" s="21"/>
      <c r="EZ123" s="21"/>
      <c r="FA123" s="21"/>
      <c r="FB123" s="21"/>
      <c r="FC123" s="21"/>
      <c r="FD123" s="21"/>
      <c r="FE123" s="21"/>
      <c r="FF123" s="21"/>
      <c r="FG123" s="21"/>
      <c r="FH123" s="21"/>
      <c r="FI123" s="21"/>
      <c r="FJ123" s="21"/>
      <c r="FK123" s="21"/>
      <c r="FL123" s="21"/>
      <c r="FM123" s="21"/>
      <c r="FN123" s="21"/>
      <c r="FO123" s="21"/>
      <c r="FP123" s="21"/>
      <c r="FQ123" s="21"/>
      <c r="FR123" s="21"/>
      <c r="FS123" s="21"/>
      <c r="FT123" s="21"/>
      <c r="FU123" s="21"/>
      <c r="FV123" s="21"/>
      <c r="FW123" s="21"/>
      <c r="FX123" s="21"/>
      <c r="FY123" s="21"/>
      <c r="FZ123" s="21"/>
      <c r="GA123" s="21"/>
    </row>
    <row r="124" spans="1:183" s="4" customFormat="1" ht="16" customHeight="1" x14ac:dyDescent="0.2">
      <c r="A124" s="21"/>
      <c r="B124" s="21"/>
      <c r="C124" s="21"/>
      <c r="D124" s="21"/>
      <c r="E124" s="21"/>
      <c r="F124" s="21"/>
      <c r="G124" s="21"/>
      <c r="H124" s="21"/>
      <c r="I124" s="49"/>
      <c r="J124" s="21"/>
      <c r="K124" s="21"/>
      <c r="L124" s="21"/>
      <c r="M124" s="21"/>
      <c r="N124" s="21"/>
      <c r="O124" s="23"/>
      <c r="P124" s="23"/>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c r="DI124" s="21"/>
      <c r="DJ124" s="21"/>
      <c r="DK124" s="21"/>
      <c r="DL124" s="21"/>
      <c r="DM124" s="21"/>
      <c r="DN124" s="21"/>
      <c r="DO124" s="21"/>
      <c r="DP124" s="21"/>
      <c r="DQ124" s="21"/>
      <c r="DR124" s="21"/>
      <c r="DS124" s="21"/>
      <c r="DT124" s="21"/>
      <c r="DU124" s="21"/>
      <c r="DV124" s="21"/>
      <c r="DW124" s="21"/>
      <c r="DX124" s="21"/>
      <c r="DY124" s="21"/>
      <c r="DZ124" s="21"/>
      <c r="EA124" s="21"/>
      <c r="EB124" s="21"/>
      <c r="EC124" s="21"/>
      <c r="ED124" s="21"/>
      <c r="EE124" s="21"/>
      <c r="EF124" s="21"/>
      <c r="EG124" s="21"/>
      <c r="EH124" s="21"/>
      <c r="EI124" s="21"/>
      <c r="EJ124" s="21"/>
      <c r="EK124" s="21"/>
      <c r="EL124" s="21"/>
      <c r="EM124" s="21"/>
      <c r="EN124" s="21"/>
      <c r="EO124" s="21"/>
      <c r="EP124" s="21"/>
      <c r="EQ124" s="21"/>
      <c r="ER124" s="21"/>
      <c r="ES124" s="21"/>
      <c r="ET124" s="21"/>
      <c r="EU124" s="21"/>
      <c r="EV124" s="21"/>
      <c r="EW124" s="21"/>
      <c r="EX124" s="21"/>
      <c r="EY124" s="21"/>
      <c r="EZ124" s="21"/>
      <c r="FA124" s="21"/>
      <c r="FB124" s="21"/>
      <c r="FC124" s="21"/>
      <c r="FD124" s="21"/>
      <c r="FE124" s="21"/>
      <c r="FF124" s="21"/>
      <c r="FG124" s="21"/>
      <c r="FH124" s="21"/>
      <c r="FI124" s="21"/>
      <c r="FJ124" s="21"/>
      <c r="FK124" s="21"/>
      <c r="FL124" s="21"/>
      <c r="FM124" s="21"/>
      <c r="FN124" s="21"/>
      <c r="FO124" s="21"/>
      <c r="FP124" s="21"/>
      <c r="FQ124" s="21"/>
      <c r="FR124" s="21"/>
      <c r="FS124" s="21"/>
      <c r="FT124" s="21"/>
      <c r="FU124" s="21"/>
      <c r="FV124" s="21"/>
      <c r="FW124" s="21"/>
      <c r="FX124" s="21"/>
      <c r="FY124" s="21"/>
      <c r="FZ124" s="21"/>
      <c r="GA124" s="21"/>
    </row>
    <row r="125" spans="1:183" s="4" customFormat="1" ht="16" customHeight="1" x14ac:dyDescent="0.2">
      <c r="A125" s="21"/>
      <c r="B125" s="21"/>
      <c r="C125" s="21"/>
      <c r="D125" s="21"/>
      <c r="E125" s="21"/>
      <c r="F125" s="21"/>
      <c r="G125" s="21"/>
      <c r="H125" s="21"/>
      <c r="I125" s="49"/>
      <c r="J125" s="21"/>
      <c r="K125" s="21"/>
      <c r="L125" s="21"/>
      <c r="M125" s="21"/>
      <c r="N125" s="21"/>
      <c r="O125" s="23"/>
      <c r="P125" s="23"/>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c r="DH125" s="21"/>
      <c r="DI125" s="21"/>
      <c r="DJ125" s="21"/>
      <c r="DK125" s="21"/>
      <c r="DL125" s="21"/>
      <c r="DM125" s="21"/>
      <c r="DN125" s="21"/>
      <c r="DO125" s="21"/>
      <c r="DP125" s="21"/>
      <c r="DQ125" s="21"/>
      <c r="DR125" s="21"/>
      <c r="DS125" s="21"/>
      <c r="DT125" s="21"/>
      <c r="DU125" s="21"/>
      <c r="DV125" s="21"/>
      <c r="DW125" s="21"/>
      <c r="DX125" s="21"/>
      <c r="DY125" s="21"/>
      <c r="DZ125" s="21"/>
      <c r="EA125" s="21"/>
      <c r="EB125" s="21"/>
      <c r="EC125" s="21"/>
      <c r="ED125" s="21"/>
      <c r="EE125" s="21"/>
      <c r="EF125" s="21"/>
      <c r="EG125" s="21"/>
      <c r="EH125" s="21"/>
      <c r="EI125" s="21"/>
      <c r="EJ125" s="21"/>
      <c r="EK125" s="21"/>
      <c r="EL125" s="21"/>
      <c r="EM125" s="21"/>
      <c r="EN125" s="21"/>
      <c r="EO125" s="21"/>
      <c r="EP125" s="21"/>
      <c r="EQ125" s="21"/>
      <c r="ER125" s="21"/>
      <c r="ES125" s="21"/>
      <c r="ET125" s="21"/>
      <c r="EU125" s="21"/>
      <c r="EV125" s="21"/>
      <c r="EW125" s="21"/>
      <c r="EX125" s="21"/>
      <c r="EY125" s="21"/>
      <c r="EZ125" s="21"/>
      <c r="FA125" s="21"/>
      <c r="FB125" s="21"/>
      <c r="FC125" s="21"/>
      <c r="FD125" s="21"/>
      <c r="FE125" s="21"/>
      <c r="FF125" s="21"/>
      <c r="FG125" s="21"/>
      <c r="FH125" s="21"/>
      <c r="FI125" s="21"/>
      <c r="FJ125" s="21"/>
      <c r="FK125" s="21"/>
      <c r="FL125" s="21"/>
      <c r="FM125" s="21"/>
      <c r="FN125" s="21"/>
      <c r="FO125" s="21"/>
      <c r="FP125" s="21"/>
      <c r="FQ125" s="21"/>
      <c r="FR125" s="21"/>
      <c r="FS125" s="21"/>
      <c r="FT125" s="21"/>
      <c r="FU125" s="21"/>
      <c r="FV125" s="21"/>
      <c r="FW125" s="21"/>
      <c r="FX125" s="21"/>
      <c r="FY125" s="21"/>
      <c r="FZ125" s="21"/>
      <c r="GA125" s="21"/>
    </row>
    <row r="126" spans="1:183" s="4" customFormat="1" ht="16" customHeight="1" x14ac:dyDescent="0.2">
      <c r="A126" s="21"/>
      <c r="B126" s="21"/>
      <c r="C126" s="21"/>
      <c r="D126" s="21"/>
      <c r="E126" s="21"/>
      <c r="F126" s="21"/>
      <c r="G126" s="21"/>
      <c r="H126" s="21"/>
      <c r="I126" s="49"/>
      <c r="J126" s="21"/>
      <c r="K126" s="21"/>
      <c r="L126" s="21"/>
      <c r="M126" s="21"/>
      <c r="N126" s="21"/>
      <c r="O126" s="23"/>
      <c r="P126" s="23"/>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c r="DJ126" s="21"/>
      <c r="DK126" s="21"/>
      <c r="DL126" s="21"/>
      <c r="DM126" s="21"/>
      <c r="DN126" s="21"/>
      <c r="DO126" s="21"/>
      <c r="DP126" s="21"/>
      <c r="DQ126" s="21"/>
      <c r="DR126" s="21"/>
      <c r="DS126" s="21"/>
      <c r="DT126" s="21"/>
      <c r="DU126" s="21"/>
      <c r="DV126" s="21"/>
      <c r="DW126" s="21"/>
      <c r="DX126" s="21"/>
      <c r="DY126" s="21"/>
      <c r="DZ126" s="21"/>
      <c r="EA126" s="21"/>
      <c r="EB126" s="21"/>
      <c r="EC126" s="21"/>
      <c r="ED126" s="21"/>
      <c r="EE126" s="21"/>
      <c r="EF126" s="21"/>
      <c r="EG126" s="21"/>
      <c r="EH126" s="21"/>
      <c r="EI126" s="21"/>
      <c r="EJ126" s="21"/>
      <c r="EK126" s="21"/>
      <c r="EL126" s="21"/>
      <c r="EM126" s="21"/>
      <c r="EN126" s="21"/>
      <c r="EO126" s="21"/>
      <c r="EP126" s="21"/>
      <c r="EQ126" s="21"/>
      <c r="ER126" s="21"/>
      <c r="ES126" s="21"/>
      <c r="ET126" s="21"/>
      <c r="EU126" s="21"/>
      <c r="EV126" s="21"/>
      <c r="EW126" s="21"/>
      <c r="EX126" s="21"/>
      <c r="EY126" s="21"/>
      <c r="EZ126" s="21"/>
      <c r="FA126" s="21"/>
      <c r="FB126" s="21"/>
      <c r="FC126" s="21"/>
      <c r="FD126" s="21"/>
      <c r="FE126" s="21"/>
      <c r="FF126" s="21"/>
      <c r="FG126" s="21"/>
      <c r="FH126" s="21"/>
      <c r="FI126" s="21"/>
      <c r="FJ126" s="21"/>
      <c r="FK126" s="21"/>
      <c r="FL126" s="21"/>
      <c r="FM126" s="21"/>
      <c r="FN126" s="21"/>
      <c r="FO126" s="21"/>
      <c r="FP126" s="21"/>
      <c r="FQ126" s="21"/>
      <c r="FR126" s="21"/>
      <c r="FS126" s="21"/>
      <c r="FT126" s="21"/>
      <c r="FU126" s="21"/>
      <c r="FV126" s="21"/>
      <c r="FW126" s="21"/>
      <c r="FX126" s="21"/>
      <c r="FY126" s="21"/>
      <c r="FZ126" s="21"/>
      <c r="GA126" s="21"/>
    </row>
    <row r="127" spans="1:183" s="4" customFormat="1" ht="16" customHeight="1" x14ac:dyDescent="0.2">
      <c r="A127" s="21"/>
      <c r="B127" s="21"/>
      <c r="C127" s="21"/>
      <c r="D127" s="21"/>
      <c r="E127" s="21"/>
      <c r="F127" s="21"/>
      <c r="G127" s="21"/>
      <c r="H127" s="21"/>
      <c r="I127" s="49"/>
      <c r="J127" s="21"/>
      <c r="K127" s="21"/>
      <c r="L127" s="21"/>
      <c r="M127" s="21"/>
      <c r="N127" s="21"/>
      <c r="O127" s="23"/>
      <c r="P127" s="23"/>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c r="DG127" s="21"/>
      <c r="DH127" s="21"/>
      <c r="DI127" s="21"/>
      <c r="DJ127" s="21"/>
      <c r="DK127" s="21"/>
      <c r="DL127" s="21"/>
      <c r="DM127" s="21"/>
      <c r="DN127" s="21"/>
      <c r="DO127" s="21"/>
      <c r="DP127" s="21"/>
      <c r="DQ127" s="21"/>
      <c r="DR127" s="21"/>
      <c r="DS127" s="21"/>
      <c r="DT127" s="21"/>
      <c r="DU127" s="21"/>
      <c r="DV127" s="21"/>
      <c r="DW127" s="21"/>
      <c r="DX127" s="21"/>
      <c r="DY127" s="21"/>
      <c r="DZ127" s="21"/>
      <c r="EA127" s="21"/>
      <c r="EB127" s="21"/>
      <c r="EC127" s="21"/>
      <c r="ED127" s="21"/>
      <c r="EE127" s="21"/>
      <c r="EF127" s="21"/>
      <c r="EG127" s="21"/>
      <c r="EH127" s="21"/>
      <c r="EI127" s="21"/>
      <c r="EJ127" s="21"/>
      <c r="EK127" s="21"/>
      <c r="EL127" s="21"/>
      <c r="EM127" s="21"/>
      <c r="EN127" s="21"/>
      <c r="EO127" s="21"/>
      <c r="EP127" s="21"/>
      <c r="EQ127" s="21"/>
      <c r="ER127" s="21"/>
      <c r="ES127" s="21"/>
      <c r="ET127" s="21"/>
      <c r="EU127" s="21"/>
      <c r="EV127" s="21"/>
      <c r="EW127" s="21"/>
      <c r="EX127" s="21"/>
      <c r="EY127" s="21"/>
      <c r="EZ127" s="21"/>
      <c r="FA127" s="21"/>
      <c r="FB127" s="21"/>
      <c r="FC127" s="21"/>
      <c r="FD127" s="21"/>
      <c r="FE127" s="21"/>
      <c r="FF127" s="21"/>
      <c r="FG127" s="21"/>
      <c r="FH127" s="21"/>
      <c r="FI127" s="21"/>
      <c r="FJ127" s="21"/>
      <c r="FK127" s="21"/>
      <c r="FL127" s="21"/>
      <c r="FM127" s="21"/>
      <c r="FN127" s="21"/>
      <c r="FO127" s="21"/>
      <c r="FP127" s="21"/>
      <c r="FQ127" s="21"/>
      <c r="FR127" s="21"/>
      <c r="FS127" s="21"/>
      <c r="FT127" s="21"/>
      <c r="FU127" s="21"/>
      <c r="FV127" s="21"/>
      <c r="FW127" s="21"/>
      <c r="FX127" s="21"/>
      <c r="FY127" s="21"/>
      <c r="FZ127" s="21"/>
      <c r="GA127" s="21"/>
    </row>
    <row r="128" spans="1:183" s="4" customFormat="1" ht="16" customHeight="1" x14ac:dyDescent="0.2">
      <c r="A128" s="21"/>
      <c r="B128" s="21"/>
      <c r="C128" s="21"/>
      <c r="D128" s="21"/>
      <c r="E128" s="21"/>
      <c r="F128" s="21"/>
      <c r="G128" s="21"/>
      <c r="H128" s="21"/>
      <c r="I128" s="49"/>
      <c r="J128" s="21"/>
      <c r="K128" s="21"/>
      <c r="L128" s="21"/>
      <c r="M128" s="21"/>
      <c r="N128" s="21"/>
      <c r="O128" s="23"/>
      <c r="P128" s="23"/>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c r="DI128" s="21"/>
      <c r="DJ128" s="21"/>
      <c r="DK128" s="21"/>
      <c r="DL128" s="21"/>
      <c r="DM128" s="21"/>
      <c r="DN128" s="21"/>
      <c r="DO128" s="21"/>
      <c r="DP128" s="21"/>
      <c r="DQ128" s="21"/>
      <c r="DR128" s="21"/>
      <c r="DS128" s="21"/>
      <c r="DT128" s="21"/>
      <c r="DU128" s="21"/>
      <c r="DV128" s="21"/>
      <c r="DW128" s="21"/>
      <c r="DX128" s="21"/>
      <c r="DY128" s="21"/>
      <c r="DZ128" s="21"/>
      <c r="EA128" s="21"/>
      <c r="EB128" s="21"/>
      <c r="EC128" s="21"/>
      <c r="ED128" s="21"/>
      <c r="EE128" s="21"/>
      <c r="EF128" s="21"/>
      <c r="EG128" s="21"/>
      <c r="EH128" s="21"/>
      <c r="EI128" s="21"/>
      <c r="EJ128" s="21"/>
      <c r="EK128" s="21"/>
      <c r="EL128" s="21"/>
      <c r="EM128" s="21"/>
      <c r="EN128" s="21"/>
      <c r="EO128" s="21"/>
      <c r="EP128" s="21"/>
      <c r="EQ128" s="21"/>
      <c r="ER128" s="21"/>
      <c r="ES128" s="21"/>
      <c r="ET128" s="21"/>
      <c r="EU128" s="21"/>
      <c r="EV128" s="21"/>
      <c r="EW128" s="21"/>
      <c r="EX128" s="21"/>
      <c r="EY128" s="21"/>
      <c r="EZ128" s="21"/>
      <c r="FA128" s="21"/>
      <c r="FB128" s="21"/>
      <c r="FC128" s="21"/>
      <c r="FD128" s="21"/>
      <c r="FE128" s="21"/>
      <c r="FF128" s="21"/>
      <c r="FG128" s="21"/>
      <c r="FH128" s="21"/>
      <c r="FI128" s="21"/>
      <c r="FJ128" s="21"/>
      <c r="FK128" s="21"/>
      <c r="FL128" s="21"/>
      <c r="FM128" s="21"/>
      <c r="FN128" s="21"/>
      <c r="FO128" s="21"/>
      <c r="FP128" s="21"/>
      <c r="FQ128" s="21"/>
      <c r="FR128" s="21"/>
      <c r="FS128" s="21"/>
      <c r="FT128" s="21"/>
      <c r="FU128" s="21"/>
      <c r="FV128" s="21"/>
      <c r="FW128" s="21"/>
      <c r="FX128" s="21"/>
      <c r="FY128" s="21"/>
      <c r="FZ128" s="21"/>
      <c r="GA128" s="21"/>
    </row>
    <row r="129" spans="1:183" s="4" customFormat="1" ht="16" customHeight="1" x14ac:dyDescent="0.2">
      <c r="A129" s="21"/>
      <c r="B129" s="21"/>
      <c r="C129" s="21"/>
      <c r="D129" s="21"/>
      <c r="E129" s="21"/>
      <c r="F129" s="21"/>
      <c r="G129" s="21"/>
      <c r="H129" s="21"/>
      <c r="I129" s="49"/>
      <c r="J129" s="21"/>
      <c r="K129" s="21"/>
      <c r="L129" s="21"/>
      <c r="M129" s="21"/>
      <c r="N129" s="21"/>
      <c r="O129" s="23"/>
      <c r="P129" s="23"/>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c r="DI129" s="21"/>
      <c r="DJ129" s="21"/>
      <c r="DK129" s="21"/>
      <c r="DL129" s="21"/>
      <c r="DM129" s="21"/>
      <c r="DN129" s="21"/>
      <c r="DO129" s="21"/>
      <c r="DP129" s="21"/>
      <c r="DQ129" s="21"/>
      <c r="DR129" s="21"/>
      <c r="DS129" s="21"/>
      <c r="DT129" s="21"/>
      <c r="DU129" s="21"/>
      <c r="DV129" s="21"/>
      <c r="DW129" s="21"/>
      <c r="DX129" s="21"/>
      <c r="DY129" s="21"/>
      <c r="DZ129" s="21"/>
      <c r="EA129" s="21"/>
      <c r="EB129" s="21"/>
      <c r="EC129" s="21"/>
      <c r="ED129" s="21"/>
      <c r="EE129" s="21"/>
      <c r="EF129" s="21"/>
      <c r="EG129" s="21"/>
      <c r="EH129" s="21"/>
      <c r="EI129" s="21"/>
      <c r="EJ129" s="21"/>
      <c r="EK129" s="21"/>
      <c r="EL129" s="21"/>
      <c r="EM129" s="21"/>
      <c r="EN129" s="21"/>
      <c r="EO129" s="21"/>
      <c r="EP129" s="21"/>
      <c r="EQ129" s="21"/>
      <c r="ER129" s="21"/>
      <c r="ES129" s="21"/>
      <c r="ET129" s="21"/>
      <c r="EU129" s="21"/>
      <c r="EV129" s="21"/>
      <c r="EW129" s="21"/>
      <c r="EX129" s="21"/>
      <c r="EY129" s="21"/>
      <c r="EZ129" s="21"/>
      <c r="FA129" s="21"/>
      <c r="FB129" s="21"/>
      <c r="FC129" s="21"/>
      <c r="FD129" s="21"/>
      <c r="FE129" s="21"/>
      <c r="FF129" s="21"/>
      <c r="FG129" s="21"/>
      <c r="FH129" s="21"/>
      <c r="FI129" s="21"/>
      <c r="FJ129" s="21"/>
      <c r="FK129" s="21"/>
      <c r="FL129" s="21"/>
      <c r="FM129" s="21"/>
      <c r="FN129" s="21"/>
      <c r="FO129" s="21"/>
      <c r="FP129" s="21"/>
      <c r="FQ129" s="21"/>
      <c r="FR129" s="21"/>
      <c r="FS129" s="21"/>
      <c r="FT129" s="21"/>
      <c r="FU129" s="21"/>
      <c r="FV129" s="21"/>
      <c r="FW129" s="21"/>
      <c r="FX129" s="21"/>
      <c r="FY129" s="21"/>
      <c r="FZ129" s="21"/>
      <c r="GA129" s="21"/>
    </row>
    <row r="130" spans="1:183" s="4" customFormat="1" ht="16" customHeight="1" x14ac:dyDescent="0.2">
      <c r="A130" s="21"/>
      <c r="B130" s="21"/>
      <c r="C130" s="21"/>
      <c r="D130" s="21"/>
      <c r="E130" s="21"/>
      <c r="F130" s="21"/>
      <c r="G130" s="21"/>
      <c r="H130" s="21"/>
      <c r="I130" s="49"/>
      <c r="J130" s="21"/>
      <c r="K130" s="21"/>
      <c r="L130" s="21"/>
      <c r="M130" s="21"/>
      <c r="N130" s="21"/>
      <c r="O130" s="23"/>
      <c r="P130" s="23"/>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c r="DI130" s="21"/>
      <c r="DJ130" s="21"/>
      <c r="DK130" s="21"/>
      <c r="DL130" s="21"/>
      <c r="DM130" s="21"/>
      <c r="DN130" s="21"/>
      <c r="DO130" s="21"/>
      <c r="DP130" s="21"/>
      <c r="DQ130" s="21"/>
      <c r="DR130" s="21"/>
      <c r="DS130" s="21"/>
      <c r="DT130" s="21"/>
      <c r="DU130" s="21"/>
      <c r="DV130" s="21"/>
      <c r="DW130" s="21"/>
      <c r="DX130" s="21"/>
      <c r="DY130" s="21"/>
      <c r="DZ130" s="21"/>
      <c r="EA130" s="21"/>
      <c r="EB130" s="21"/>
      <c r="EC130" s="21"/>
      <c r="ED130" s="21"/>
      <c r="EE130" s="21"/>
      <c r="EF130" s="21"/>
      <c r="EG130" s="21"/>
      <c r="EH130" s="21"/>
      <c r="EI130" s="21"/>
      <c r="EJ130" s="21"/>
      <c r="EK130" s="21"/>
      <c r="EL130" s="21"/>
      <c r="EM130" s="21"/>
      <c r="EN130" s="21"/>
      <c r="EO130" s="21"/>
      <c r="EP130" s="21"/>
      <c r="EQ130" s="21"/>
      <c r="ER130" s="21"/>
      <c r="ES130" s="21"/>
      <c r="ET130" s="21"/>
      <c r="EU130" s="21"/>
      <c r="EV130" s="21"/>
      <c r="EW130" s="21"/>
      <c r="EX130" s="21"/>
      <c r="EY130" s="21"/>
      <c r="EZ130" s="21"/>
      <c r="FA130" s="21"/>
      <c r="FB130" s="21"/>
      <c r="FC130" s="21"/>
      <c r="FD130" s="21"/>
      <c r="FE130" s="21"/>
      <c r="FF130" s="21"/>
      <c r="FG130" s="21"/>
      <c r="FH130" s="21"/>
      <c r="FI130" s="21"/>
      <c r="FJ130" s="21"/>
      <c r="FK130" s="21"/>
      <c r="FL130" s="21"/>
      <c r="FM130" s="21"/>
      <c r="FN130" s="21"/>
      <c r="FO130" s="21"/>
      <c r="FP130" s="21"/>
      <c r="FQ130" s="21"/>
      <c r="FR130" s="21"/>
      <c r="FS130" s="21"/>
      <c r="FT130" s="21"/>
      <c r="FU130" s="21"/>
      <c r="FV130" s="21"/>
      <c r="FW130" s="21"/>
      <c r="FX130" s="21"/>
      <c r="FY130" s="21"/>
      <c r="FZ130" s="21"/>
      <c r="GA130" s="21"/>
    </row>
    <row r="131" spans="1:183" s="4" customFormat="1" ht="16" customHeight="1" x14ac:dyDescent="0.2">
      <c r="A131" s="21"/>
      <c r="B131" s="21"/>
      <c r="C131" s="21"/>
      <c r="D131" s="21"/>
      <c r="E131" s="21"/>
      <c r="F131" s="21"/>
      <c r="G131" s="21"/>
      <c r="H131" s="21"/>
      <c r="I131" s="49"/>
      <c r="J131" s="21"/>
      <c r="K131" s="21"/>
      <c r="L131" s="21"/>
      <c r="M131" s="21"/>
      <c r="N131" s="21"/>
      <c r="O131" s="23"/>
      <c r="P131" s="23"/>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21"/>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21"/>
      <c r="FV131" s="21"/>
      <c r="FW131" s="21"/>
      <c r="FX131" s="21"/>
      <c r="FY131" s="21"/>
      <c r="FZ131" s="21"/>
      <c r="GA131" s="21"/>
    </row>
    <row r="132" spans="1:183" s="4" customFormat="1" ht="16" customHeight="1" x14ac:dyDescent="0.2">
      <c r="A132" s="21"/>
      <c r="B132" s="21"/>
      <c r="C132" s="21"/>
      <c r="D132" s="21"/>
      <c r="E132" s="21"/>
      <c r="F132" s="21"/>
      <c r="G132" s="21"/>
      <c r="H132" s="21"/>
      <c r="I132" s="49"/>
      <c r="J132" s="21"/>
      <c r="K132" s="21"/>
      <c r="L132" s="21"/>
      <c r="M132" s="21"/>
      <c r="N132" s="21"/>
      <c r="O132" s="23"/>
      <c r="P132" s="23"/>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21"/>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c r="FB132" s="21"/>
      <c r="FC132" s="21"/>
      <c r="FD132" s="21"/>
      <c r="FE132" s="21"/>
      <c r="FF132" s="21"/>
      <c r="FG132" s="21"/>
      <c r="FH132" s="21"/>
      <c r="FI132" s="21"/>
      <c r="FJ132" s="21"/>
      <c r="FK132" s="21"/>
      <c r="FL132" s="21"/>
      <c r="FM132" s="21"/>
      <c r="FN132" s="21"/>
      <c r="FO132" s="21"/>
      <c r="FP132" s="21"/>
      <c r="FQ132" s="21"/>
      <c r="FR132" s="21"/>
      <c r="FS132" s="21"/>
      <c r="FT132" s="21"/>
      <c r="FU132" s="21"/>
      <c r="FV132" s="21"/>
      <c r="FW132" s="21"/>
      <c r="FX132" s="21"/>
      <c r="FY132" s="21"/>
      <c r="FZ132" s="21"/>
      <c r="GA132" s="21"/>
    </row>
    <row r="133" spans="1:183" s="4" customFormat="1" ht="16" customHeight="1" x14ac:dyDescent="0.2">
      <c r="A133" s="21"/>
      <c r="B133" s="21"/>
      <c r="C133" s="21"/>
      <c r="D133" s="21"/>
      <c r="E133" s="21"/>
      <c r="F133" s="21"/>
      <c r="G133" s="21"/>
      <c r="H133" s="21"/>
      <c r="I133" s="49"/>
      <c r="J133" s="21"/>
      <c r="K133" s="21"/>
      <c r="L133" s="21"/>
      <c r="M133" s="21"/>
      <c r="N133" s="21"/>
      <c r="O133" s="23"/>
      <c r="P133" s="23"/>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c r="DI133" s="21"/>
      <c r="DJ133" s="21"/>
      <c r="DK133" s="21"/>
      <c r="DL133" s="21"/>
      <c r="DM133" s="21"/>
      <c r="DN133" s="21"/>
      <c r="DO133" s="21"/>
      <c r="DP133" s="21"/>
      <c r="DQ133" s="21"/>
      <c r="DR133" s="21"/>
      <c r="DS133" s="21"/>
      <c r="DT133" s="21"/>
      <c r="DU133" s="21"/>
      <c r="DV133" s="21"/>
      <c r="DW133" s="21"/>
      <c r="DX133" s="21"/>
      <c r="DY133" s="21"/>
      <c r="DZ133" s="21"/>
      <c r="EA133" s="21"/>
      <c r="EB133" s="21"/>
      <c r="EC133" s="21"/>
      <c r="ED133" s="21"/>
      <c r="EE133" s="21"/>
      <c r="EF133" s="21"/>
      <c r="EG133" s="21"/>
      <c r="EH133" s="21"/>
      <c r="EI133" s="21"/>
      <c r="EJ133" s="21"/>
      <c r="EK133" s="21"/>
      <c r="EL133" s="21"/>
      <c r="EM133" s="21"/>
      <c r="EN133" s="21"/>
      <c r="EO133" s="21"/>
      <c r="EP133" s="21"/>
      <c r="EQ133" s="21"/>
      <c r="ER133" s="21"/>
      <c r="ES133" s="21"/>
      <c r="ET133" s="21"/>
      <c r="EU133" s="21"/>
      <c r="EV133" s="21"/>
      <c r="EW133" s="21"/>
      <c r="EX133" s="21"/>
      <c r="EY133" s="21"/>
      <c r="EZ133" s="21"/>
      <c r="FA133" s="21"/>
      <c r="FB133" s="21"/>
      <c r="FC133" s="21"/>
      <c r="FD133" s="21"/>
      <c r="FE133" s="21"/>
      <c r="FF133" s="21"/>
      <c r="FG133" s="21"/>
      <c r="FH133" s="21"/>
      <c r="FI133" s="21"/>
      <c r="FJ133" s="21"/>
      <c r="FK133" s="21"/>
      <c r="FL133" s="21"/>
      <c r="FM133" s="21"/>
      <c r="FN133" s="21"/>
      <c r="FO133" s="21"/>
      <c r="FP133" s="21"/>
      <c r="FQ133" s="21"/>
      <c r="FR133" s="21"/>
      <c r="FS133" s="21"/>
      <c r="FT133" s="21"/>
      <c r="FU133" s="21"/>
      <c r="FV133" s="21"/>
      <c r="FW133" s="21"/>
      <c r="FX133" s="21"/>
      <c r="FY133" s="21"/>
      <c r="FZ133" s="21"/>
      <c r="GA133" s="21"/>
    </row>
    <row r="134" spans="1:183" s="4" customFormat="1" ht="16" customHeight="1" x14ac:dyDescent="0.2">
      <c r="A134" s="21"/>
      <c r="B134" s="21"/>
      <c r="C134" s="21"/>
      <c r="D134" s="21"/>
      <c r="E134" s="21"/>
      <c r="F134" s="21"/>
      <c r="G134" s="21"/>
      <c r="H134" s="21"/>
      <c r="I134" s="49"/>
      <c r="J134" s="21"/>
      <c r="K134" s="21"/>
      <c r="L134" s="21"/>
      <c r="M134" s="21"/>
      <c r="N134" s="21"/>
      <c r="O134" s="23"/>
      <c r="P134" s="23"/>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c r="DI134" s="21"/>
      <c r="DJ134" s="21"/>
      <c r="DK134" s="21"/>
      <c r="DL134" s="21"/>
      <c r="DM134" s="21"/>
      <c r="DN134" s="21"/>
      <c r="DO134" s="21"/>
      <c r="DP134" s="21"/>
      <c r="DQ134" s="21"/>
      <c r="DR134" s="21"/>
      <c r="DS134" s="21"/>
      <c r="DT134" s="21"/>
      <c r="DU134" s="21"/>
      <c r="DV134" s="21"/>
      <c r="DW134" s="21"/>
      <c r="DX134" s="21"/>
      <c r="DY134" s="21"/>
      <c r="DZ134" s="21"/>
      <c r="EA134" s="21"/>
      <c r="EB134" s="21"/>
      <c r="EC134" s="21"/>
      <c r="ED134" s="21"/>
      <c r="EE134" s="21"/>
      <c r="EF134" s="21"/>
      <c r="EG134" s="21"/>
      <c r="EH134" s="21"/>
      <c r="EI134" s="21"/>
      <c r="EJ134" s="21"/>
      <c r="EK134" s="21"/>
      <c r="EL134" s="21"/>
      <c r="EM134" s="21"/>
      <c r="EN134" s="21"/>
      <c r="EO134" s="21"/>
      <c r="EP134" s="21"/>
      <c r="EQ134" s="21"/>
      <c r="ER134" s="21"/>
      <c r="ES134" s="21"/>
      <c r="ET134" s="21"/>
      <c r="EU134" s="21"/>
      <c r="EV134" s="21"/>
      <c r="EW134" s="21"/>
      <c r="EX134" s="21"/>
      <c r="EY134" s="21"/>
      <c r="EZ134" s="21"/>
      <c r="FA134" s="21"/>
      <c r="FB134" s="21"/>
      <c r="FC134" s="21"/>
      <c r="FD134" s="21"/>
      <c r="FE134" s="21"/>
      <c r="FF134" s="21"/>
      <c r="FG134" s="21"/>
      <c r="FH134" s="21"/>
      <c r="FI134" s="21"/>
      <c r="FJ134" s="21"/>
      <c r="FK134" s="21"/>
      <c r="FL134" s="21"/>
      <c r="FM134" s="21"/>
      <c r="FN134" s="21"/>
      <c r="FO134" s="21"/>
      <c r="FP134" s="21"/>
      <c r="FQ134" s="21"/>
      <c r="FR134" s="21"/>
      <c r="FS134" s="21"/>
      <c r="FT134" s="21"/>
      <c r="FU134" s="21"/>
      <c r="FV134" s="21"/>
      <c r="FW134" s="21"/>
      <c r="FX134" s="21"/>
      <c r="FY134" s="21"/>
      <c r="FZ134" s="21"/>
      <c r="GA134" s="21"/>
    </row>
    <row r="135" spans="1:183" s="4" customFormat="1" ht="16" customHeight="1" x14ac:dyDescent="0.2">
      <c r="A135" s="21"/>
      <c r="B135" s="21"/>
      <c r="C135" s="21"/>
      <c r="D135" s="21"/>
      <c r="E135" s="21"/>
      <c r="F135" s="21"/>
      <c r="G135" s="21"/>
      <c r="H135" s="21"/>
      <c r="I135" s="49"/>
      <c r="J135" s="21"/>
      <c r="K135" s="21"/>
      <c r="L135" s="21"/>
      <c r="M135" s="21"/>
      <c r="N135" s="21"/>
      <c r="O135" s="23"/>
      <c r="P135" s="23"/>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c r="DH135" s="21"/>
      <c r="DI135" s="21"/>
      <c r="DJ135" s="21"/>
      <c r="DK135" s="21"/>
      <c r="DL135" s="21"/>
      <c r="DM135" s="21"/>
      <c r="DN135" s="21"/>
      <c r="DO135" s="21"/>
      <c r="DP135" s="21"/>
      <c r="DQ135" s="21"/>
      <c r="DR135" s="21"/>
      <c r="DS135" s="21"/>
      <c r="DT135" s="21"/>
      <c r="DU135" s="21"/>
      <c r="DV135" s="21"/>
      <c r="DW135" s="21"/>
      <c r="DX135" s="21"/>
      <c r="DY135" s="21"/>
      <c r="DZ135" s="21"/>
      <c r="EA135" s="21"/>
      <c r="EB135" s="21"/>
      <c r="EC135" s="21"/>
      <c r="ED135" s="21"/>
      <c r="EE135" s="21"/>
      <c r="EF135" s="21"/>
      <c r="EG135" s="21"/>
      <c r="EH135" s="21"/>
      <c r="EI135" s="21"/>
      <c r="EJ135" s="21"/>
      <c r="EK135" s="21"/>
      <c r="EL135" s="21"/>
      <c r="EM135" s="21"/>
      <c r="EN135" s="21"/>
      <c r="EO135" s="21"/>
      <c r="EP135" s="21"/>
      <c r="EQ135" s="21"/>
      <c r="ER135" s="21"/>
      <c r="ES135" s="21"/>
      <c r="ET135" s="21"/>
      <c r="EU135" s="21"/>
      <c r="EV135" s="21"/>
      <c r="EW135" s="21"/>
      <c r="EX135" s="21"/>
      <c r="EY135" s="21"/>
      <c r="EZ135" s="21"/>
      <c r="FA135" s="21"/>
      <c r="FB135" s="21"/>
      <c r="FC135" s="21"/>
      <c r="FD135" s="21"/>
      <c r="FE135" s="21"/>
      <c r="FF135" s="21"/>
      <c r="FG135" s="21"/>
      <c r="FH135" s="21"/>
      <c r="FI135" s="21"/>
      <c r="FJ135" s="21"/>
      <c r="FK135" s="21"/>
      <c r="FL135" s="21"/>
      <c r="FM135" s="21"/>
      <c r="FN135" s="21"/>
      <c r="FO135" s="21"/>
      <c r="FP135" s="21"/>
      <c r="FQ135" s="21"/>
      <c r="FR135" s="21"/>
      <c r="FS135" s="21"/>
      <c r="FT135" s="21"/>
      <c r="FU135" s="21"/>
      <c r="FV135" s="21"/>
      <c r="FW135" s="21"/>
      <c r="FX135" s="21"/>
      <c r="FY135" s="21"/>
      <c r="FZ135" s="21"/>
      <c r="GA135" s="21"/>
    </row>
    <row r="136" spans="1:183" s="4" customFormat="1" ht="16" customHeight="1" x14ac:dyDescent="0.2">
      <c r="A136" s="21"/>
      <c r="B136" s="21"/>
      <c r="C136" s="21"/>
      <c r="D136" s="21"/>
      <c r="E136" s="21"/>
      <c r="F136" s="21"/>
      <c r="G136" s="21"/>
      <c r="H136" s="21"/>
      <c r="I136" s="49"/>
      <c r="J136" s="21"/>
      <c r="K136" s="21"/>
      <c r="L136" s="21"/>
      <c r="M136" s="21"/>
      <c r="N136" s="21"/>
      <c r="O136" s="23"/>
      <c r="P136" s="23"/>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c r="DH136" s="21"/>
      <c r="DI136" s="21"/>
      <c r="DJ136" s="21"/>
      <c r="DK136" s="21"/>
      <c r="DL136" s="21"/>
      <c r="DM136" s="21"/>
      <c r="DN136" s="21"/>
      <c r="DO136" s="21"/>
      <c r="DP136" s="21"/>
      <c r="DQ136" s="21"/>
      <c r="DR136" s="21"/>
      <c r="DS136" s="21"/>
      <c r="DT136" s="21"/>
      <c r="DU136" s="21"/>
      <c r="DV136" s="21"/>
      <c r="DW136" s="21"/>
      <c r="DX136" s="21"/>
      <c r="DY136" s="21"/>
      <c r="DZ136" s="21"/>
      <c r="EA136" s="21"/>
      <c r="EB136" s="21"/>
      <c r="EC136" s="21"/>
      <c r="ED136" s="21"/>
      <c r="EE136" s="21"/>
      <c r="EF136" s="21"/>
      <c r="EG136" s="21"/>
      <c r="EH136" s="21"/>
      <c r="EI136" s="21"/>
      <c r="EJ136" s="21"/>
      <c r="EK136" s="21"/>
      <c r="EL136" s="21"/>
      <c r="EM136" s="21"/>
      <c r="EN136" s="21"/>
      <c r="EO136" s="21"/>
      <c r="EP136" s="21"/>
      <c r="EQ136" s="21"/>
      <c r="ER136" s="21"/>
      <c r="ES136" s="21"/>
      <c r="ET136" s="21"/>
      <c r="EU136" s="21"/>
      <c r="EV136" s="21"/>
      <c r="EW136" s="21"/>
      <c r="EX136" s="21"/>
      <c r="EY136" s="21"/>
      <c r="EZ136" s="21"/>
      <c r="FA136" s="21"/>
      <c r="FB136" s="21"/>
      <c r="FC136" s="21"/>
      <c r="FD136" s="21"/>
      <c r="FE136" s="21"/>
      <c r="FF136" s="21"/>
      <c r="FG136" s="21"/>
      <c r="FH136" s="21"/>
      <c r="FI136" s="21"/>
      <c r="FJ136" s="21"/>
      <c r="FK136" s="21"/>
      <c r="FL136" s="21"/>
      <c r="FM136" s="21"/>
      <c r="FN136" s="21"/>
      <c r="FO136" s="21"/>
      <c r="FP136" s="21"/>
      <c r="FQ136" s="21"/>
      <c r="FR136" s="21"/>
      <c r="FS136" s="21"/>
      <c r="FT136" s="21"/>
      <c r="FU136" s="21"/>
      <c r="FV136" s="21"/>
      <c r="FW136" s="21"/>
      <c r="FX136" s="21"/>
      <c r="FY136" s="21"/>
      <c r="FZ136" s="21"/>
      <c r="GA136" s="21"/>
    </row>
    <row r="137" spans="1:183" s="4" customFormat="1" ht="16" customHeight="1" x14ac:dyDescent="0.2">
      <c r="A137" s="21"/>
      <c r="B137" s="21"/>
      <c r="C137" s="21"/>
      <c r="D137" s="21"/>
      <c r="E137" s="21"/>
      <c r="F137" s="21"/>
      <c r="G137" s="21"/>
      <c r="H137" s="21"/>
      <c r="I137" s="49"/>
      <c r="J137" s="21"/>
      <c r="K137" s="21"/>
      <c r="L137" s="21"/>
      <c r="M137" s="21"/>
      <c r="N137" s="21"/>
      <c r="O137" s="23"/>
      <c r="P137" s="23"/>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c r="DI137" s="21"/>
      <c r="DJ137" s="21"/>
      <c r="DK137" s="21"/>
      <c r="DL137" s="21"/>
      <c r="DM137" s="21"/>
      <c r="DN137" s="21"/>
      <c r="DO137" s="21"/>
      <c r="DP137" s="21"/>
      <c r="DQ137" s="21"/>
      <c r="DR137" s="21"/>
      <c r="DS137" s="21"/>
      <c r="DT137" s="21"/>
      <c r="DU137" s="21"/>
      <c r="DV137" s="21"/>
      <c r="DW137" s="21"/>
      <c r="DX137" s="21"/>
      <c r="DY137" s="21"/>
      <c r="DZ137" s="21"/>
      <c r="EA137" s="21"/>
      <c r="EB137" s="21"/>
      <c r="EC137" s="21"/>
      <c r="ED137" s="21"/>
      <c r="EE137" s="21"/>
      <c r="EF137" s="21"/>
      <c r="EG137" s="21"/>
      <c r="EH137" s="21"/>
      <c r="EI137" s="21"/>
      <c r="EJ137" s="21"/>
      <c r="EK137" s="21"/>
      <c r="EL137" s="21"/>
      <c r="EM137" s="21"/>
      <c r="EN137" s="21"/>
      <c r="EO137" s="21"/>
      <c r="EP137" s="21"/>
      <c r="EQ137" s="21"/>
      <c r="ER137" s="21"/>
      <c r="ES137" s="21"/>
      <c r="ET137" s="21"/>
      <c r="EU137" s="21"/>
      <c r="EV137" s="21"/>
      <c r="EW137" s="21"/>
      <c r="EX137" s="21"/>
      <c r="EY137" s="21"/>
      <c r="EZ137" s="21"/>
      <c r="FA137" s="21"/>
      <c r="FB137" s="21"/>
      <c r="FC137" s="21"/>
      <c r="FD137" s="21"/>
      <c r="FE137" s="21"/>
      <c r="FF137" s="21"/>
      <c r="FG137" s="21"/>
      <c r="FH137" s="21"/>
      <c r="FI137" s="21"/>
      <c r="FJ137" s="21"/>
      <c r="FK137" s="21"/>
      <c r="FL137" s="21"/>
      <c r="FM137" s="21"/>
      <c r="FN137" s="21"/>
      <c r="FO137" s="21"/>
      <c r="FP137" s="21"/>
      <c r="FQ137" s="21"/>
      <c r="FR137" s="21"/>
      <c r="FS137" s="21"/>
      <c r="FT137" s="21"/>
      <c r="FU137" s="21"/>
      <c r="FV137" s="21"/>
      <c r="FW137" s="21"/>
      <c r="FX137" s="21"/>
      <c r="FY137" s="21"/>
      <c r="FZ137" s="21"/>
      <c r="GA137" s="21"/>
    </row>
    <row r="138" spans="1:183" s="4" customFormat="1" ht="16" customHeight="1" x14ac:dyDescent="0.2">
      <c r="A138" s="21"/>
      <c r="B138" s="21"/>
      <c r="C138" s="21"/>
      <c r="D138" s="21"/>
      <c r="E138" s="21"/>
      <c r="F138" s="21"/>
      <c r="G138" s="21"/>
      <c r="H138" s="21"/>
      <c r="I138" s="49"/>
      <c r="J138" s="21"/>
      <c r="K138" s="21"/>
      <c r="L138" s="21"/>
      <c r="M138" s="21"/>
      <c r="N138" s="21"/>
      <c r="O138" s="23"/>
      <c r="P138" s="23"/>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c r="DI138" s="21"/>
      <c r="DJ138" s="21"/>
      <c r="DK138" s="21"/>
      <c r="DL138" s="21"/>
      <c r="DM138" s="21"/>
      <c r="DN138" s="21"/>
      <c r="DO138" s="21"/>
      <c r="DP138" s="21"/>
      <c r="DQ138" s="21"/>
      <c r="DR138" s="21"/>
      <c r="DS138" s="21"/>
      <c r="DT138" s="21"/>
      <c r="DU138" s="21"/>
      <c r="DV138" s="21"/>
      <c r="DW138" s="21"/>
      <c r="DX138" s="21"/>
      <c r="DY138" s="21"/>
      <c r="DZ138" s="21"/>
      <c r="EA138" s="21"/>
      <c r="EB138" s="21"/>
      <c r="EC138" s="21"/>
      <c r="ED138" s="21"/>
      <c r="EE138" s="21"/>
      <c r="EF138" s="21"/>
      <c r="EG138" s="21"/>
      <c r="EH138" s="21"/>
      <c r="EI138" s="21"/>
      <c r="EJ138" s="21"/>
      <c r="EK138" s="21"/>
      <c r="EL138" s="21"/>
      <c r="EM138" s="21"/>
      <c r="EN138" s="21"/>
      <c r="EO138" s="21"/>
      <c r="EP138" s="21"/>
      <c r="EQ138" s="21"/>
      <c r="ER138" s="21"/>
      <c r="ES138" s="21"/>
      <c r="ET138" s="21"/>
      <c r="EU138" s="21"/>
      <c r="EV138" s="21"/>
      <c r="EW138" s="21"/>
      <c r="EX138" s="21"/>
      <c r="EY138" s="21"/>
      <c r="EZ138" s="21"/>
      <c r="FA138" s="21"/>
      <c r="FB138" s="21"/>
      <c r="FC138" s="21"/>
      <c r="FD138" s="21"/>
      <c r="FE138" s="21"/>
      <c r="FF138" s="21"/>
      <c r="FG138" s="21"/>
      <c r="FH138" s="21"/>
      <c r="FI138" s="21"/>
      <c r="FJ138" s="21"/>
      <c r="FK138" s="21"/>
      <c r="FL138" s="21"/>
      <c r="FM138" s="21"/>
      <c r="FN138" s="21"/>
      <c r="FO138" s="21"/>
      <c r="FP138" s="21"/>
      <c r="FQ138" s="21"/>
      <c r="FR138" s="21"/>
      <c r="FS138" s="21"/>
      <c r="FT138" s="21"/>
      <c r="FU138" s="21"/>
      <c r="FV138" s="21"/>
      <c r="FW138" s="21"/>
      <c r="FX138" s="21"/>
      <c r="FY138" s="21"/>
      <c r="FZ138" s="21"/>
      <c r="GA138" s="21"/>
    </row>
    <row r="139" spans="1:183" s="4" customFormat="1" ht="16" customHeight="1" x14ac:dyDescent="0.2">
      <c r="A139" s="21"/>
      <c r="B139" s="21"/>
      <c r="C139" s="21"/>
      <c r="D139" s="21"/>
      <c r="E139" s="21"/>
      <c r="F139" s="21"/>
      <c r="G139" s="21"/>
      <c r="H139" s="21"/>
      <c r="I139" s="49"/>
      <c r="J139" s="21"/>
      <c r="K139" s="21"/>
      <c r="L139" s="21"/>
      <c r="M139" s="21"/>
      <c r="N139" s="21"/>
      <c r="O139" s="23"/>
      <c r="P139" s="23"/>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c r="DH139" s="21"/>
      <c r="DI139" s="21"/>
      <c r="DJ139" s="21"/>
      <c r="DK139" s="21"/>
      <c r="DL139" s="21"/>
      <c r="DM139" s="21"/>
      <c r="DN139" s="21"/>
      <c r="DO139" s="21"/>
      <c r="DP139" s="21"/>
      <c r="DQ139" s="21"/>
      <c r="DR139" s="21"/>
      <c r="DS139" s="21"/>
      <c r="DT139" s="21"/>
      <c r="DU139" s="21"/>
      <c r="DV139" s="21"/>
      <c r="DW139" s="21"/>
      <c r="DX139" s="21"/>
      <c r="DY139" s="21"/>
      <c r="DZ139" s="21"/>
      <c r="EA139" s="21"/>
      <c r="EB139" s="21"/>
      <c r="EC139" s="21"/>
      <c r="ED139" s="21"/>
      <c r="EE139" s="21"/>
      <c r="EF139" s="21"/>
      <c r="EG139" s="21"/>
      <c r="EH139" s="21"/>
      <c r="EI139" s="21"/>
      <c r="EJ139" s="21"/>
      <c r="EK139" s="21"/>
      <c r="EL139" s="21"/>
      <c r="EM139" s="21"/>
      <c r="EN139" s="21"/>
      <c r="EO139" s="21"/>
      <c r="EP139" s="21"/>
      <c r="EQ139" s="21"/>
      <c r="ER139" s="21"/>
      <c r="ES139" s="21"/>
      <c r="ET139" s="21"/>
      <c r="EU139" s="21"/>
      <c r="EV139" s="21"/>
      <c r="EW139" s="21"/>
      <c r="EX139" s="21"/>
      <c r="EY139" s="21"/>
      <c r="EZ139" s="21"/>
      <c r="FA139" s="21"/>
      <c r="FB139" s="21"/>
      <c r="FC139" s="21"/>
      <c r="FD139" s="21"/>
      <c r="FE139" s="21"/>
      <c r="FF139" s="21"/>
      <c r="FG139" s="21"/>
      <c r="FH139" s="21"/>
      <c r="FI139" s="21"/>
      <c r="FJ139" s="21"/>
      <c r="FK139" s="21"/>
      <c r="FL139" s="21"/>
      <c r="FM139" s="21"/>
      <c r="FN139" s="21"/>
      <c r="FO139" s="21"/>
      <c r="FP139" s="21"/>
      <c r="FQ139" s="21"/>
      <c r="FR139" s="21"/>
      <c r="FS139" s="21"/>
      <c r="FT139" s="21"/>
      <c r="FU139" s="21"/>
      <c r="FV139" s="21"/>
      <c r="FW139" s="21"/>
      <c r="FX139" s="21"/>
      <c r="FY139" s="21"/>
      <c r="FZ139" s="21"/>
      <c r="GA139" s="21"/>
    </row>
    <row r="140" spans="1:183" s="4" customFormat="1" ht="16" customHeight="1" x14ac:dyDescent="0.2">
      <c r="A140" s="21"/>
      <c r="B140" s="21"/>
      <c r="C140" s="21"/>
      <c r="D140" s="21"/>
      <c r="E140" s="21"/>
      <c r="F140" s="21"/>
      <c r="G140" s="21"/>
      <c r="H140" s="21"/>
      <c r="I140" s="49"/>
      <c r="J140" s="21"/>
      <c r="K140" s="21"/>
      <c r="L140" s="21"/>
      <c r="M140" s="21"/>
      <c r="N140" s="21"/>
      <c r="O140" s="23"/>
      <c r="P140" s="23"/>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c r="DJ140" s="21"/>
      <c r="DK140" s="21"/>
      <c r="DL140" s="21"/>
      <c r="DM140" s="21"/>
      <c r="DN140" s="21"/>
      <c r="DO140" s="21"/>
      <c r="DP140" s="21"/>
      <c r="DQ140" s="21"/>
      <c r="DR140" s="21"/>
      <c r="DS140" s="21"/>
      <c r="DT140" s="21"/>
      <c r="DU140" s="21"/>
      <c r="DV140" s="21"/>
      <c r="DW140" s="21"/>
      <c r="DX140" s="21"/>
      <c r="DY140" s="21"/>
      <c r="DZ140" s="21"/>
      <c r="EA140" s="21"/>
      <c r="EB140" s="21"/>
      <c r="EC140" s="21"/>
      <c r="ED140" s="21"/>
      <c r="EE140" s="21"/>
      <c r="EF140" s="21"/>
      <c r="EG140" s="21"/>
      <c r="EH140" s="21"/>
      <c r="EI140" s="21"/>
      <c r="EJ140" s="21"/>
      <c r="EK140" s="21"/>
      <c r="EL140" s="21"/>
      <c r="EM140" s="21"/>
      <c r="EN140" s="21"/>
      <c r="EO140" s="21"/>
      <c r="EP140" s="21"/>
      <c r="EQ140" s="21"/>
      <c r="ER140" s="21"/>
      <c r="ES140" s="21"/>
      <c r="ET140" s="21"/>
      <c r="EU140" s="21"/>
      <c r="EV140" s="21"/>
      <c r="EW140" s="21"/>
      <c r="EX140" s="21"/>
      <c r="EY140" s="21"/>
      <c r="EZ140" s="21"/>
      <c r="FA140" s="21"/>
      <c r="FB140" s="21"/>
      <c r="FC140" s="21"/>
      <c r="FD140" s="21"/>
      <c r="FE140" s="21"/>
      <c r="FF140" s="21"/>
      <c r="FG140" s="21"/>
      <c r="FH140" s="21"/>
      <c r="FI140" s="21"/>
      <c r="FJ140" s="21"/>
      <c r="FK140" s="21"/>
      <c r="FL140" s="21"/>
      <c r="FM140" s="21"/>
      <c r="FN140" s="21"/>
      <c r="FO140" s="21"/>
      <c r="FP140" s="21"/>
      <c r="FQ140" s="21"/>
      <c r="FR140" s="21"/>
      <c r="FS140" s="21"/>
      <c r="FT140" s="21"/>
      <c r="FU140" s="21"/>
      <c r="FV140" s="21"/>
      <c r="FW140" s="21"/>
      <c r="FX140" s="21"/>
      <c r="FY140" s="21"/>
      <c r="FZ140" s="21"/>
      <c r="GA140" s="21"/>
    </row>
    <row r="141" spans="1:183" s="4" customFormat="1" ht="16" customHeight="1" x14ac:dyDescent="0.2">
      <c r="A141" s="21"/>
      <c r="B141" s="21"/>
      <c r="C141" s="21"/>
      <c r="D141" s="21"/>
      <c r="E141" s="21"/>
      <c r="F141" s="21"/>
      <c r="G141" s="21"/>
      <c r="H141" s="21"/>
      <c r="I141" s="49"/>
      <c r="J141" s="21"/>
      <c r="K141" s="21"/>
      <c r="L141" s="21"/>
      <c r="M141" s="21"/>
      <c r="N141" s="21"/>
      <c r="O141" s="23"/>
      <c r="P141" s="23"/>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c r="DR141" s="21"/>
      <c r="DS141" s="21"/>
      <c r="DT141" s="21"/>
      <c r="DU141" s="21"/>
      <c r="DV141" s="21"/>
      <c r="DW141" s="21"/>
      <c r="DX141" s="21"/>
      <c r="DY141" s="21"/>
      <c r="DZ141" s="21"/>
      <c r="EA141" s="21"/>
      <c r="EB141" s="21"/>
      <c r="EC141" s="21"/>
      <c r="ED141" s="21"/>
      <c r="EE141" s="21"/>
      <c r="EF141" s="21"/>
      <c r="EG141" s="21"/>
      <c r="EH141" s="21"/>
      <c r="EI141" s="21"/>
      <c r="EJ141" s="21"/>
      <c r="EK141" s="21"/>
      <c r="EL141" s="21"/>
      <c r="EM141" s="21"/>
      <c r="EN141" s="21"/>
      <c r="EO141" s="21"/>
      <c r="EP141" s="21"/>
      <c r="EQ141" s="21"/>
      <c r="ER141" s="21"/>
      <c r="ES141" s="21"/>
      <c r="ET141" s="21"/>
      <c r="EU141" s="21"/>
      <c r="EV141" s="21"/>
      <c r="EW141" s="21"/>
      <c r="EX141" s="21"/>
      <c r="EY141" s="21"/>
      <c r="EZ141" s="21"/>
      <c r="FA141" s="21"/>
      <c r="FB141" s="21"/>
      <c r="FC141" s="21"/>
      <c r="FD141" s="21"/>
      <c r="FE141" s="21"/>
      <c r="FF141" s="21"/>
      <c r="FG141" s="21"/>
      <c r="FH141" s="21"/>
      <c r="FI141" s="21"/>
      <c r="FJ141" s="21"/>
      <c r="FK141" s="21"/>
      <c r="FL141" s="21"/>
      <c r="FM141" s="21"/>
      <c r="FN141" s="21"/>
      <c r="FO141" s="21"/>
      <c r="FP141" s="21"/>
      <c r="FQ141" s="21"/>
      <c r="FR141" s="21"/>
      <c r="FS141" s="21"/>
      <c r="FT141" s="21"/>
      <c r="FU141" s="21"/>
      <c r="FV141" s="21"/>
      <c r="FW141" s="21"/>
      <c r="FX141" s="21"/>
      <c r="FY141" s="21"/>
      <c r="FZ141" s="21"/>
      <c r="GA141" s="21"/>
    </row>
    <row r="142" spans="1:183" s="4" customFormat="1" ht="16" customHeight="1" x14ac:dyDescent="0.2">
      <c r="A142" s="21"/>
      <c r="B142" s="21"/>
      <c r="C142" s="21"/>
      <c r="D142" s="21"/>
      <c r="E142" s="21"/>
      <c r="F142" s="21"/>
      <c r="G142" s="21"/>
      <c r="H142" s="21"/>
      <c r="I142" s="49"/>
      <c r="J142" s="21"/>
      <c r="K142" s="21"/>
      <c r="L142" s="21"/>
      <c r="M142" s="21"/>
      <c r="N142" s="21"/>
      <c r="O142" s="23"/>
      <c r="P142" s="23"/>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c r="DI142" s="21"/>
      <c r="DJ142" s="21"/>
      <c r="DK142" s="21"/>
      <c r="DL142" s="21"/>
      <c r="DM142" s="21"/>
      <c r="DN142" s="21"/>
      <c r="DO142" s="21"/>
      <c r="DP142" s="21"/>
      <c r="DQ142" s="21"/>
      <c r="DR142" s="21"/>
      <c r="DS142" s="21"/>
      <c r="DT142" s="21"/>
      <c r="DU142" s="21"/>
      <c r="DV142" s="21"/>
      <c r="DW142" s="21"/>
      <c r="DX142" s="21"/>
      <c r="DY142" s="21"/>
      <c r="DZ142" s="21"/>
      <c r="EA142" s="21"/>
      <c r="EB142" s="21"/>
      <c r="EC142" s="21"/>
      <c r="ED142" s="21"/>
      <c r="EE142" s="21"/>
      <c r="EF142" s="21"/>
      <c r="EG142" s="21"/>
      <c r="EH142" s="21"/>
      <c r="EI142" s="21"/>
      <c r="EJ142" s="21"/>
      <c r="EK142" s="21"/>
      <c r="EL142" s="21"/>
      <c r="EM142" s="21"/>
      <c r="EN142" s="21"/>
      <c r="EO142" s="21"/>
      <c r="EP142" s="21"/>
      <c r="EQ142" s="21"/>
      <c r="ER142" s="21"/>
      <c r="ES142" s="21"/>
      <c r="ET142" s="21"/>
      <c r="EU142" s="21"/>
      <c r="EV142" s="21"/>
      <c r="EW142" s="21"/>
      <c r="EX142" s="21"/>
      <c r="EY142" s="21"/>
      <c r="EZ142" s="21"/>
      <c r="FA142" s="21"/>
      <c r="FB142" s="21"/>
      <c r="FC142" s="21"/>
      <c r="FD142" s="21"/>
      <c r="FE142" s="21"/>
      <c r="FF142" s="21"/>
      <c r="FG142" s="21"/>
      <c r="FH142" s="21"/>
      <c r="FI142" s="21"/>
      <c r="FJ142" s="21"/>
      <c r="FK142" s="21"/>
      <c r="FL142" s="21"/>
      <c r="FM142" s="21"/>
      <c r="FN142" s="21"/>
      <c r="FO142" s="21"/>
      <c r="FP142" s="21"/>
      <c r="FQ142" s="21"/>
      <c r="FR142" s="21"/>
      <c r="FS142" s="21"/>
      <c r="FT142" s="21"/>
      <c r="FU142" s="21"/>
      <c r="FV142" s="21"/>
      <c r="FW142" s="21"/>
      <c r="FX142" s="21"/>
      <c r="FY142" s="21"/>
      <c r="FZ142" s="21"/>
      <c r="GA142" s="21"/>
    </row>
    <row r="143" spans="1:183" s="4" customFormat="1" ht="16" customHeight="1" x14ac:dyDescent="0.2">
      <c r="A143" s="21"/>
      <c r="B143" s="21"/>
      <c r="C143" s="21"/>
      <c r="D143" s="21"/>
      <c r="E143" s="21"/>
      <c r="F143" s="21"/>
      <c r="G143" s="21"/>
      <c r="H143" s="21"/>
      <c r="I143" s="49"/>
      <c r="J143" s="21"/>
      <c r="K143" s="21"/>
      <c r="L143" s="21"/>
      <c r="M143" s="21"/>
      <c r="N143" s="21"/>
      <c r="O143" s="23"/>
      <c r="P143" s="23"/>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c r="DI143" s="21"/>
      <c r="DJ143" s="21"/>
      <c r="DK143" s="21"/>
      <c r="DL143" s="21"/>
      <c r="DM143" s="21"/>
      <c r="DN143" s="21"/>
      <c r="DO143" s="21"/>
      <c r="DP143" s="21"/>
      <c r="DQ143" s="21"/>
      <c r="DR143" s="21"/>
      <c r="DS143" s="21"/>
      <c r="DT143" s="21"/>
      <c r="DU143" s="21"/>
      <c r="DV143" s="21"/>
      <c r="DW143" s="21"/>
      <c r="DX143" s="21"/>
      <c r="DY143" s="21"/>
      <c r="DZ143" s="21"/>
      <c r="EA143" s="21"/>
      <c r="EB143" s="21"/>
      <c r="EC143" s="21"/>
      <c r="ED143" s="21"/>
      <c r="EE143" s="21"/>
      <c r="EF143" s="21"/>
      <c r="EG143" s="21"/>
      <c r="EH143" s="21"/>
      <c r="EI143" s="21"/>
      <c r="EJ143" s="21"/>
      <c r="EK143" s="21"/>
      <c r="EL143" s="21"/>
      <c r="EM143" s="21"/>
      <c r="EN143" s="21"/>
      <c r="EO143" s="21"/>
      <c r="EP143" s="21"/>
      <c r="EQ143" s="21"/>
      <c r="ER143" s="21"/>
      <c r="ES143" s="21"/>
      <c r="ET143" s="21"/>
      <c r="EU143" s="21"/>
      <c r="EV143" s="21"/>
      <c r="EW143" s="21"/>
      <c r="EX143" s="21"/>
      <c r="EY143" s="21"/>
      <c r="EZ143" s="21"/>
      <c r="FA143" s="21"/>
      <c r="FB143" s="21"/>
      <c r="FC143" s="21"/>
      <c r="FD143" s="21"/>
      <c r="FE143" s="21"/>
      <c r="FF143" s="21"/>
      <c r="FG143" s="21"/>
      <c r="FH143" s="21"/>
      <c r="FI143" s="21"/>
      <c r="FJ143" s="21"/>
      <c r="FK143" s="21"/>
      <c r="FL143" s="21"/>
      <c r="FM143" s="21"/>
      <c r="FN143" s="21"/>
      <c r="FO143" s="21"/>
      <c r="FP143" s="21"/>
      <c r="FQ143" s="21"/>
      <c r="FR143" s="21"/>
      <c r="FS143" s="21"/>
      <c r="FT143" s="21"/>
      <c r="FU143" s="21"/>
      <c r="FV143" s="21"/>
      <c r="FW143" s="21"/>
      <c r="FX143" s="21"/>
      <c r="FY143" s="21"/>
      <c r="FZ143" s="21"/>
      <c r="GA143" s="21"/>
    </row>
    <row r="144" spans="1:183" s="4" customFormat="1" ht="16" customHeight="1" x14ac:dyDescent="0.2">
      <c r="A144" s="21"/>
      <c r="B144" s="21"/>
      <c r="C144" s="21"/>
      <c r="D144" s="21"/>
      <c r="E144" s="21"/>
      <c r="F144" s="21"/>
      <c r="G144" s="21"/>
      <c r="H144" s="21"/>
      <c r="I144" s="49"/>
      <c r="J144" s="21"/>
      <c r="K144" s="21"/>
      <c r="L144" s="21"/>
      <c r="M144" s="21"/>
      <c r="N144" s="21"/>
      <c r="O144" s="23"/>
      <c r="P144" s="23"/>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c r="DR144" s="21"/>
      <c r="DS144" s="21"/>
      <c r="DT144" s="21"/>
      <c r="DU144" s="21"/>
      <c r="DV144" s="21"/>
      <c r="DW144" s="21"/>
      <c r="DX144" s="21"/>
      <c r="DY144" s="21"/>
      <c r="DZ144" s="21"/>
      <c r="EA144" s="21"/>
      <c r="EB144" s="21"/>
      <c r="EC144" s="21"/>
      <c r="ED144" s="21"/>
      <c r="EE144" s="21"/>
      <c r="EF144" s="21"/>
      <c r="EG144" s="21"/>
      <c r="EH144" s="21"/>
      <c r="EI144" s="21"/>
      <c r="EJ144" s="21"/>
      <c r="EK144" s="21"/>
      <c r="EL144" s="21"/>
      <c r="EM144" s="21"/>
      <c r="EN144" s="21"/>
      <c r="EO144" s="21"/>
      <c r="EP144" s="21"/>
      <c r="EQ144" s="21"/>
      <c r="ER144" s="21"/>
      <c r="ES144" s="21"/>
      <c r="ET144" s="21"/>
      <c r="EU144" s="21"/>
      <c r="EV144" s="21"/>
      <c r="EW144" s="21"/>
      <c r="EX144" s="21"/>
      <c r="EY144" s="21"/>
      <c r="EZ144" s="21"/>
      <c r="FA144" s="21"/>
      <c r="FB144" s="21"/>
      <c r="FC144" s="21"/>
      <c r="FD144" s="21"/>
      <c r="FE144" s="21"/>
      <c r="FF144" s="21"/>
      <c r="FG144" s="21"/>
      <c r="FH144" s="21"/>
      <c r="FI144" s="21"/>
      <c r="FJ144" s="21"/>
      <c r="FK144" s="21"/>
      <c r="FL144" s="21"/>
      <c r="FM144" s="21"/>
      <c r="FN144" s="21"/>
      <c r="FO144" s="21"/>
      <c r="FP144" s="21"/>
      <c r="FQ144" s="21"/>
      <c r="FR144" s="21"/>
      <c r="FS144" s="21"/>
      <c r="FT144" s="21"/>
      <c r="FU144" s="21"/>
      <c r="FV144" s="21"/>
      <c r="FW144" s="21"/>
      <c r="FX144" s="21"/>
      <c r="FY144" s="21"/>
      <c r="FZ144" s="21"/>
      <c r="GA144" s="21"/>
    </row>
    <row r="145" spans="1:183" s="4" customFormat="1" ht="16" customHeight="1" x14ac:dyDescent="0.2">
      <c r="A145" s="21"/>
      <c r="B145" s="21"/>
      <c r="C145" s="21"/>
      <c r="D145" s="21"/>
      <c r="E145" s="21"/>
      <c r="F145" s="21"/>
      <c r="G145" s="21"/>
      <c r="H145" s="21"/>
      <c r="I145" s="49"/>
      <c r="J145" s="21"/>
      <c r="K145" s="21"/>
      <c r="L145" s="21"/>
      <c r="M145" s="21"/>
      <c r="N145" s="21"/>
      <c r="O145" s="23"/>
      <c r="P145" s="23"/>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c r="FP145" s="21"/>
      <c r="FQ145" s="21"/>
      <c r="FR145" s="21"/>
      <c r="FS145" s="21"/>
      <c r="FT145" s="21"/>
      <c r="FU145" s="21"/>
      <c r="FV145" s="21"/>
      <c r="FW145" s="21"/>
      <c r="FX145" s="21"/>
      <c r="FY145" s="21"/>
      <c r="FZ145" s="21"/>
      <c r="GA145" s="21"/>
    </row>
    <row r="146" spans="1:183" ht="16" customHeight="1" x14ac:dyDescent="0.15"/>
    <row r="147" spans="1:183" ht="16" customHeight="1" x14ac:dyDescent="0.15"/>
    <row r="148" spans="1:183" ht="16" customHeight="1" x14ac:dyDescent="0.15"/>
    <row r="149" spans="1:183" ht="16" customHeight="1" x14ac:dyDescent="0.15"/>
    <row r="150" spans="1:183" ht="16" customHeight="1" x14ac:dyDescent="0.15"/>
  </sheetData>
  <sheetProtection sheet="1" objects="1" scenarios="1"/>
  <pageMargins left="0.7" right="0.7" top="0.75" bottom="0.75" header="0.3" footer="0.3"/>
  <pageSetup scale="79"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3C782-4A23-994C-9AA7-87480B807051}">
  <dimension ref="A1"/>
  <sheetViews>
    <sheetView showGridLines="0" workbookViewId="0">
      <selection activeCell="E56" sqref="E56"/>
    </sheetView>
  </sheetViews>
  <sheetFormatPr baseColWidth="10" defaultRowHeight="16" x14ac:dyDescent="0.2"/>
  <sheetData/>
  <sheetProtection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Node Passages</vt:lpstr>
      <vt:lpstr>Background</vt:lpstr>
    </vt:vector>
  </TitlesOfParts>
  <Manager/>
  <Company>Astronomy Morsels</Company>
  <LinksUpToDate>false</LinksUpToDate>
  <SharedDoc>false</SharedDoc>
  <HyperlinkBase>www.astronomy-morsels.ch</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Moon Nodes</dc:title>
  <dc:subject/>
  <dc:creator>Anton Viola</dc:creator>
  <cp:keywords/>
  <dc:description/>
  <cp:lastModifiedBy>Anton Viola</cp:lastModifiedBy>
  <dcterms:created xsi:type="dcterms:W3CDTF">2016-06-12T12:50:56Z</dcterms:created>
  <dcterms:modified xsi:type="dcterms:W3CDTF">2024-05-07T12:27:53Z</dcterms:modified>
  <cp:category/>
</cp:coreProperties>
</file>